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1"/>
  </bookViews>
  <sheets>
    <sheet name="DESCARGA DE RESPONSABILIDAD" sheetId="3" r:id="rId1"/>
    <sheet name="Seguimiento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1" hidden="1">Seguimiento!$B$13:$I$80</definedName>
    <definedName name="año">#REF!</definedName>
    <definedName name="Category">#REF!</definedName>
    <definedName name="CIQWBGuid" hidden="1">"2cd8126d-26c3-430c-b7fa-a069e3a1fc62"</definedName>
    <definedName name="Feriados">'[2]Días Festivos y Laborables'!$C$4:$C$65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41666.7099189815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Ref_2" localSheetId="0">[3]Diario!$F$6</definedName>
    <definedName name="Ref_2">[4]Diario!$F$6</definedName>
    <definedName name="Relación">OFFSET([5]!Ref.,1,0,COUNTA('[5]Gastos ingresos'!$B$1:$B$65536)-COUNTA('[5]Gastos ingresos'!$B$11:[5]!Ref.),1)</definedName>
    <definedName name="Transaction">#REF!</definedName>
    <definedName name="Type" localSheetId="0">'[6]Maintenance Work Order'!#REF!</definedName>
    <definedName name="Type">#REF!</definedName>
    <definedName name="valuevx">42.314159</definedName>
    <definedName name="vertex42_copyright" localSheetId="0" hidden="1">"© 2011-2014 Vertex42 LLC"</definedName>
    <definedName name="vertex42_copyright" hidden="1">"© 2022 Vertex42 LLC"</definedName>
    <definedName name="vertex42_id" hidden="1">"work-order-template.xlsx"</definedName>
    <definedName name="vertex42_title" hidden="1">"Work Order Form Template"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10" i="1"/>
  <c r="I11" i="1" s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E20" i="1"/>
  <c r="D20" i="1"/>
  <c r="F19" i="1"/>
  <c r="F18" i="1"/>
  <c r="F17" i="1"/>
  <c r="F16" i="1"/>
  <c r="F15" i="1"/>
  <c r="E14" i="1"/>
  <c r="D14" i="1"/>
  <c r="F14" i="1" l="1"/>
  <c r="F20" i="1"/>
</calcChain>
</file>

<file path=xl/sharedStrings.xml><?xml version="1.0" encoding="utf-8"?>
<sst xmlns="http://schemas.openxmlformats.org/spreadsheetml/2006/main" count="56" uniqueCount="37">
  <si>
    <t>Resumen</t>
  </si>
  <si>
    <t>Fecha inicio:</t>
  </si>
  <si>
    <t>Status</t>
  </si>
  <si>
    <t>Cant.</t>
  </si>
  <si>
    <t>Fecha final:</t>
  </si>
  <si>
    <t>No iniciada</t>
  </si>
  <si>
    <t>Julianito de Tal</t>
  </si>
  <si>
    <t>Bloqueada</t>
  </si>
  <si>
    <t>En progreso</t>
  </si>
  <si>
    <t>Terminada</t>
  </si>
  <si>
    <t>Avance</t>
  </si>
  <si>
    <t>Pendiente</t>
  </si>
  <si>
    <t>Actividades</t>
  </si>
  <si>
    <t>Responsable</t>
  </si>
  <si>
    <t>Fecha inicio</t>
  </si>
  <si>
    <t>Fecha entrega</t>
  </si>
  <si>
    <t>Duración (días)</t>
  </si>
  <si>
    <t>Progreso (%)</t>
  </si>
  <si>
    <t>Detalle / Comentario</t>
  </si>
  <si>
    <t>Sprint 1</t>
  </si>
  <si>
    <t>Actividad 1</t>
  </si>
  <si>
    <t>Pepito Pérez</t>
  </si>
  <si>
    <t>Ejemplo de comentario</t>
  </si>
  <si>
    <t>Actividad 2</t>
  </si>
  <si>
    <t>Actividad 3</t>
  </si>
  <si>
    <t>Actividad 4</t>
  </si>
  <si>
    <t>Actividad 5</t>
  </si>
  <si>
    <t>Esperando aprobación</t>
  </si>
  <si>
    <t>Sprint 2</t>
  </si>
  <si>
    <t>Actividad 6</t>
  </si>
  <si>
    <t>Actividad 7</t>
  </si>
  <si>
    <t>Actividad 8</t>
  </si>
  <si>
    <t>Actividad 9</t>
  </si>
  <si>
    <t>Plantilla de gestión de proyectos Excel gratis</t>
  </si>
  <si>
    <t>Proyecto:</t>
  </si>
  <si>
    <t>https://siempreexcel.com/</t>
  </si>
  <si>
    <t>Cualquier artículo, plantilla o información proporcionada por Siempreexcel en el sitio web es solo para referencia y uso educactivo. Si bien nos esforzamos por mantener la información actualizada y correcta, no hacemos representaciones ni garantías de ningún tipo, expresas o implícitas, sobre la integridad, precisión, fiabilidad o disponibilidad con respecto al sitio web o la información, artículos, plantillas o gráficos relacionados contenidos en el sitio web. Por lo tanto, cualquier confianza que deposite en dicha información es estrictamente bajo su propio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</si>
</sst>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/mm/yyyy"/>
    <numFmt numFmtId="167" formatCode="0.0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9"/>
      <color rgb="FFFFFFFF"/>
      <name val="Arial"/>
      <charset val="1"/>
    </font>
    <font>
      <sz val="9"/>
      <color rgb="FF0000FF"/>
      <name val="Arial"/>
      <charset val="1"/>
    </font>
    <font>
      <b/>
      <sz val="9"/>
      <color rgb="FF000000"/>
      <name val="Arial"/>
      <charset val="1"/>
    </font>
    <font>
      <sz val="11"/>
      <color rgb="FF006100"/>
      <name val="Calibri"/>
      <family val="2"/>
      <scheme val="minor"/>
    </font>
    <font>
      <b/>
      <sz val="10"/>
      <color rgb="FFFFFFFF"/>
      <name val="Arial"/>
      <family val="2"/>
    </font>
    <font>
      <b/>
      <sz val="28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4"/>
      <color theme="10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BBF95"/>
        <bgColor rgb="FF4CAF50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0.34998626667073579"/>
      </left>
      <right/>
      <top/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6" fontId="3" fillId="0" borderId="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3" borderId="1" xfId="1" applyBorder="1"/>
    <xf numFmtId="166" fontId="5" fillId="3" borderId="1" xfId="1" applyNumberFormat="1" applyBorder="1" applyAlignment="1">
      <alignment horizontal="center"/>
    </xf>
    <xf numFmtId="167" fontId="5" fillId="3" borderId="1" xfId="1" applyNumberFormat="1" applyBorder="1" applyAlignment="1">
      <alignment horizontal="center"/>
    </xf>
    <xf numFmtId="0" fontId="1" fillId="0" borderId="0" xfId="2"/>
    <xf numFmtId="0" fontId="9" fillId="0" borderId="0" xfId="3" applyFont="1"/>
    <xf numFmtId="0" fontId="10" fillId="0" borderId="3" xfId="2" applyFont="1" applyBorder="1" applyAlignment="1">
      <alignment horizontal="left" vertical="center" wrapText="1" indent="2"/>
    </xf>
    <xf numFmtId="0" fontId="7" fillId="3" borderId="0" xfId="1" applyFont="1" applyAlignment="1">
      <alignment horizontal="center" vertical="center"/>
    </xf>
  </cellXfs>
  <cellStyles count="4">
    <cellStyle name="Good" xfId="1" builtinId="26"/>
    <cellStyle name="Hipervínculo 2" xfId="3"/>
    <cellStyle name="Normal" xfId="0" builtinId="0"/>
    <cellStyle name="Normal 2 2 2" xfId="2"/>
  </cellStyles>
  <dxfs count="4">
    <dxf>
      <font>
        <strike val="0"/>
        <color rgb="FF595959"/>
        <name val="Arial"/>
      </font>
      <fill>
        <patternFill>
          <bgColor rgb="FFF2F2F2"/>
        </patternFill>
      </fill>
    </dxf>
    <dxf>
      <font>
        <strike val="0"/>
        <color rgb="FF9C0006"/>
        <name val="Arial"/>
      </font>
      <fill>
        <patternFill>
          <bgColor rgb="FFFF7C9C"/>
        </patternFill>
      </fill>
    </dxf>
    <dxf>
      <font>
        <strike val="0"/>
        <color rgb="FF7F6000"/>
        <name val="Arial"/>
      </font>
      <fill>
        <patternFill>
          <bgColor rgb="FFFFEB9C"/>
        </patternFill>
      </fill>
    </dxf>
    <dxf>
      <font>
        <strike/>
        <color rgb="FF006100"/>
        <name val="Arial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878787"/>
      <rgbColor rgb="FF9999FF"/>
      <rgbColor rgb="FF993366"/>
      <rgbColor rgb="FFF2F2F2"/>
      <rgbColor rgb="FFE6F8F1"/>
      <rgbColor rgb="FF660066"/>
      <rgbColor rgb="FFFF7C9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6FDDB9"/>
      <rgbColor rgb="FFFF99CC"/>
      <rgbColor rgb="FFCC99FF"/>
      <rgbColor rgb="FFFFCC99"/>
      <rgbColor rgb="FF4F81BD"/>
      <rgbColor rgb="FF3BBF95"/>
      <rgbColor rgb="FF99CC00"/>
      <rgbColor rgb="FFFFD700"/>
      <rgbColor rgb="FFFF9900"/>
      <rgbColor rgb="FFFF6600"/>
      <rgbColor rgb="FF595959"/>
      <rgbColor rgb="FF969696"/>
      <rgbColor rgb="FF1F2A5C"/>
      <rgbColor rgb="FF4CAF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Actividades por status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  <a:scene3d>
              <a:camera prst="orthographicFront"/>
              <a:lightRig rig="threePt" dir="t"/>
            </a:scene3d>
            <a:sp3d>
              <a:bevelT w="101600" prst="riblet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BFBFBF"/>
              </a:solidFill>
              <a:ln w="0">
                <a:noFill/>
              </a:ln>
              <a:scene3d>
                <a:camera prst="orthographicFront"/>
                <a:lightRig rig="threePt" dir="t"/>
              </a:scene3d>
              <a:sp3d>
                <a:bevelT w="101600" prst="riblet"/>
              </a:sp3d>
            </c:spPr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 w="0">
                <a:noFill/>
              </a:ln>
              <a:scene3d>
                <a:camera prst="orthographicFront"/>
                <a:lightRig rig="threePt" dir="t"/>
              </a:scene3d>
              <a:sp3d>
                <a:bevelT w="101600" prst="riblet"/>
              </a:sp3d>
            </c:spPr>
          </c:dPt>
          <c:dPt>
            <c:idx val="2"/>
            <c:invertIfNegative val="0"/>
            <c:bubble3D val="0"/>
            <c:spPr>
              <a:solidFill>
                <a:srgbClr val="FFD700"/>
              </a:solidFill>
              <a:ln w="0">
                <a:noFill/>
              </a:ln>
              <a:scene3d>
                <a:camera prst="orthographicFront"/>
                <a:lightRig rig="threePt" dir="t"/>
              </a:scene3d>
              <a:sp3d>
                <a:bevelT w="101600" prst="riblet"/>
              </a:sp3d>
            </c:spPr>
          </c:dPt>
          <c:dPt>
            <c:idx val="3"/>
            <c:invertIfNegative val="0"/>
            <c:bubble3D val="0"/>
            <c:spPr>
              <a:solidFill>
                <a:srgbClr val="4CAF50"/>
              </a:solidFill>
              <a:ln w="0">
                <a:noFill/>
              </a:ln>
              <a:scene3d>
                <a:camera prst="orthographicFront"/>
                <a:lightRig rig="threePt" dir="t"/>
              </a:scene3d>
              <a:sp3d>
                <a:bevelT w="101600" prst="riblet"/>
              </a:sp3d>
            </c:spPr>
          </c:dPt>
          <c:dLbls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Seguimiento!$H$5:$H$8</c:f>
              <c:strCache>
                <c:ptCount val="4"/>
                <c:pt idx="0">
                  <c:v>No iniciada</c:v>
                </c:pt>
                <c:pt idx="1">
                  <c:v>Bloqueada</c:v>
                </c:pt>
                <c:pt idx="2">
                  <c:v>En progreso</c:v>
                </c:pt>
                <c:pt idx="3">
                  <c:v>Terminada</c:v>
                </c:pt>
              </c:strCache>
            </c:strRef>
          </c:cat>
          <c:val>
            <c:numRef>
              <c:f>Seguimiento!$I$5:$I$8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103104"/>
        <c:axId val="209104896"/>
      </c:barChart>
      <c:catAx>
        <c:axId val="20910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9104896"/>
        <c:crosses val="autoZero"/>
        <c:auto val="1"/>
        <c:lblAlgn val="ctr"/>
        <c:lblOffset val="100"/>
        <c:noMultiLvlLbl val="0"/>
      </c:catAx>
      <c:valAx>
        <c:axId val="20910489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91031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Progreso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  <a:scene3d>
              <a:camera prst="orthographicFront"/>
              <a:lightRig rig="threePt" dir="t"/>
            </a:scene3d>
            <a:sp3d>
              <a:bevelT/>
            </a:sp3d>
          </c:spPr>
          <c:dPt>
            <c:idx val="0"/>
            <c:bubble3D val="0"/>
            <c:spPr>
              <a:gradFill>
                <a:gsLst>
                  <a:gs pos="0">
                    <a:schemeClr val="accent3">
                      <a:shade val="51000"/>
                    </a:schemeClr>
                  </a:gs>
                  <a:gs pos="80000">
                    <a:schemeClr val="accent3">
                      <a:shade val="93000"/>
                    </a:schemeClr>
                  </a:gs>
                  <a:gs pos="100000">
                    <a:schemeClr val="accent3">
                      <a:shade val="94000"/>
                    </a:schemeClr>
                  </a:gs>
                </a:gsLst>
                <a:lin ang="16200000" scaled="0"/>
                <a:tileRect/>
              </a:gra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38100" cap="flat" cmpd="sng" algn="ctr">
                <a:prstDash val="solid"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Lbls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</c:dLbls>
          <c:cat>
            <c:strRef>
              <c:f>Seguimiento!$H$10:$H$11</c:f>
              <c:strCache>
                <c:ptCount val="2"/>
                <c:pt idx="0">
                  <c:v>Avance</c:v>
                </c:pt>
                <c:pt idx="1">
                  <c:v>Pendiente</c:v>
                </c:pt>
              </c:strCache>
            </c:strRef>
          </c:cat>
          <c:val>
            <c:numRef>
              <c:f>Seguimiento!$I$10:$I$11</c:f>
              <c:numCache>
                <c:formatCode>General</c:formatCode>
                <c:ptCount val="2"/>
                <c:pt idx="0">
                  <c:v>0.72222222222222221</c:v>
                </c:pt>
                <c:pt idx="1">
                  <c:v>0.27777777777777779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layout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25" r="0.25" t="0.75" header="0.3" footer="0.3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siempreexcel.com/plantillas-de-excel/" TargetMode="External"/><Relationship Id="rId1" Type="http://schemas.openxmlformats.org/officeDocument/2006/relationships/hyperlink" Target="https://www.siempreexcel.com/p/descarga.html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siempreexcel.com/plantillas-de-excel/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116205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E8E4A98-F96A-48F7-869F-5F8C974F0B4C}"/>
            </a:ext>
          </a:extLst>
        </xdr:cNvPr>
        <xdr:cNvSpPr/>
      </xdr:nvSpPr>
      <xdr:spPr>
        <a:xfrm>
          <a:off x="228600" y="0"/>
          <a:ext cx="0" cy="116205"/>
        </a:xfrm>
        <a:prstGeom prst="rect">
          <a:avLst/>
        </a:prstGeom>
        <a:solidFill>
          <a:srgbClr val="00B050"/>
        </a:soli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DO" sz="14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F0302020204030204"/>
              <a:ea typeface="+mn-ea"/>
              <a:cs typeface="+mn-cs"/>
            </a:rPr>
            <a:t>Más Plantillas De </a:t>
          </a:r>
          <a:r>
            <a:rPr kumimoji="0" lang="es-DO" sz="1400" b="0" i="0" u="sng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entury Gothic" panose="020F0302020204030204"/>
              <a:ea typeface="+mn-ea"/>
              <a:cs typeface="+mn-cs"/>
            </a:rPr>
            <a:t>Siempreexcel</a:t>
          </a:r>
        </a:p>
      </xdr:txBody>
    </xdr:sp>
    <xdr:clientData/>
  </xdr:twoCellAnchor>
  <xdr:twoCellAnchor>
    <xdr:from>
      <xdr:col>1</xdr:col>
      <xdr:colOff>152400</xdr:colOff>
      <xdr:row>0</xdr:row>
      <xdr:rowOff>152400</xdr:rowOff>
    </xdr:from>
    <xdr:to>
      <xdr:col>1</xdr:col>
      <xdr:colOff>152400</xdr:colOff>
      <xdr:row>2</xdr:row>
      <xdr:rowOff>20955</xdr:rowOff>
    </xdr:to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30F33387-4746-4BC4-9B52-EA459F7DE219}"/>
            </a:ext>
          </a:extLst>
        </xdr:cNvPr>
        <xdr:cNvSpPr/>
      </xdr:nvSpPr>
      <xdr:spPr>
        <a:xfrm>
          <a:off x="381000" y="152400"/>
          <a:ext cx="0" cy="1297305"/>
        </a:xfrm>
        <a:prstGeom prst="rect">
          <a:avLst/>
        </a:prstGeom>
        <a:solidFill>
          <a:srgbClr val="00B050"/>
        </a:soli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DO" sz="1400"/>
            <a:t>Más</a:t>
          </a:r>
          <a:r>
            <a:rPr lang="es-DO" sz="1400" baseline="0"/>
            <a:t> Plantillas De </a:t>
          </a:r>
          <a:r>
            <a:rPr lang="es-DO" sz="1400" u="sng" baseline="0"/>
            <a:t>Siempreexcel</a:t>
          </a:r>
          <a:endParaRPr lang="es-DO" sz="1400" u="sng"/>
        </a:p>
      </xdr:txBody>
    </xdr:sp>
    <xdr:clientData/>
  </xdr:twoCellAnchor>
  <xdr:twoCellAnchor>
    <xdr:from>
      <xdr:col>1</xdr:col>
      <xdr:colOff>304800</xdr:colOff>
      <xdr:row>2</xdr:row>
      <xdr:rowOff>57150</xdr:rowOff>
    </xdr:from>
    <xdr:to>
      <xdr:col>1</xdr:col>
      <xdr:colOff>304800</xdr:colOff>
      <xdr:row>2</xdr:row>
      <xdr:rowOff>173355</xdr:rowOff>
    </xdr:to>
    <xdr:sp macro="" textlink="">
      <xdr:nvSpPr>
        <xdr:cNvPr id="4" name="Rectángul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6D4D57FE-C756-421D-8553-545D4F225631}"/>
            </a:ext>
          </a:extLst>
        </xdr:cNvPr>
        <xdr:cNvSpPr/>
      </xdr:nvSpPr>
      <xdr:spPr>
        <a:xfrm>
          <a:off x="533400" y="1485900"/>
          <a:ext cx="0" cy="116205"/>
        </a:xfrm>
        <a:prstGeom prst="rect">
          <a:avLst/>
        </a:prstGeom>
        <a:solidFill>
          <a:srgbClr val="00B050"/>
        </a:soli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DO" sz="1400"/>
            <a:t>Más</a:t>
          </a:r>
          <a:r>
            <a:rPr lang="es-DO" sz="1400" baseline="0"/>
            <a:t> Plantillas De </a:t>
          </a:r>
          <a:r>
            <a:rPr lang="es-DO" sz="1400" u="sng" baseline="0"/>
            <a:t>Siempreexcel</a:t>
          </a:r>
          <a:endParaRPr lang="es-DO" sz="1400" u="sng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3255546</xdr:colOff>
      <xdr:row>0</xdr:row>
      <xdr:rowOff>487722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51F1E15-36BD-4040-B3EE-A2B9BEEB2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8600" y="0"/>
          <a:ext cx="3255546" cy="487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209551</xdr:colOff>
      <xdr:row>2</xdr:row>
      <xdr:rowOff>38099</xdr:rowOff>
    </xdr:from>
    <xdr:to>
      <xdr:col>6</xdr:col>
      <xdr:colOff>476811</xdr:colOff>
      <xdr:row>10</xdr:row>
      <xdr:rowOff>209550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438151</xdr:colOff>
      <xdr:row>2</xdr:row>
      <xdr:rowOff>47625</xdr:rowOff>
    </xdr:from>
    <xdr:to>
      <xdr:col>6</xdr:col>
      <xdr:colOff>2857501</xdr:colOff>
      <xdr:row>10</xdr:row>
      <xdr:rowOff>219075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0</xdr:colOff>
      <xdr:row>2</xdr:row>
      <xdr:rowOff>0</xdr:rowOff>
    </xdr:from>
    <xdr:to>
      <xdr:col>16</xdr:col>
      <xdr:colOff>264696</xdr:colOff>
      <xdr:row>3</xdr:row>
      <xdr:rowOff>211497</xdr:rowOff>
    </xdr:to>
    <xdr:pic>
      <xdr:nvPicPr>
        <xdr:cNvPr id="9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51F1E15-36BD-4040-B3EE-A2B9BEEB2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715500" y="400050"/>
          <a:ext cx="3255546" cy="48772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4</xdr:col>
      <xdr:colOff>361067</xdr:colOff>
      <xdr:row>27</xdr:row>
      <xdr:rowOff>106722</xdr:rowOff>
    </xdr:to>
    <xdr:pic>
      <xdr:nvPicPr>
        <xdr:cNvPr id="10" name="Imagen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51F1E15-36BD-4040-B3EE-A2B9BEEB2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5638800"/>
          <a:ext cx="3255546" cy="4877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lendario-2027-excel-anu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plantilla-excel-para-registro-ausencias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plantilla-excel-gastos%20diario%20y%20mensu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ontrol-de-gastos-excel-diari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ingreso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ario 2027"/>
      <sheetName val="DESCARGA DE RESPONSABILIDAD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o de vacaciones"/>
      <sheetName val="Días Festivos y Laborables"/>
      <sheetName val="Auxiliar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ARGA DE RESPONSABILIDAD"/>
      <sheetName val="Diario"/>
      <sheetName val="Mensual"/>
      <sheetName val="Meses"/>
    </sheetNames>
    <sheetDataSet>
      <sheetData sheetId="0"/>
      <sheetData sheetId="1">
        <row r="6">
          <cell r="F6" t="str">
            <v>Fecha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"/>
      <sheetName val="DESCARGA DE RESPONSABILIDAD"/>
    </sheetNames>
    <sheetDataSet>
      <sheetData sheetId="0">
        <row r="6">
          <cell r="F6" t="str">
            <v>Fecha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ingresos"/>
    </sheetNames>
    <definedNames>
      <definedName name="Ref.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iempreexcel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XFC3"/>
  <sheetViews>
    <sheetView showGridLines="0" workbookViewId="0">
      <selection activeCell="B3" sqref="B3"/>
    </sheetView>
  </sheetViews>
  <sheetFormatPr defaultColWidth="0" defaultRowHeight="0" customHeight="1" zeroHeight="1" x14ac:dyDescent="0.25"/>
  <cols>
    <col min="1" max="1" width="3.42578125" style="15" customWidth="1"/>
    <col min="2" max="2" width="90.85546875" style="15" customWidth="1"/>
    <col min="3" max="16381" width="11" style="15" hidden="1"/>
    <col min="16382" max="16382" width="29.7109375" style="15" hidden="1" customWidth="1"/>
    <col min="16383" max="16383" width="25.85546875" style="15" hidden="1" customWidth="1"/>
    <col min="16384" max="16384" width="18.85546875" style="15" hidden="1" customWidth="1"/>
  </cols>
  <sheetData>
    <row r="1" spans="2:2" ht="56.25" customHeight="1" x14ac:dyDescent="0.25"/>
    <row r="2" spans="2:2" ht="56.25" customHeight="1" x14ac:dyDescent="0.5">
      <c r="B2" s="16" t="s">
        <v>35</v>
      </c>
    </row>
    <row r="3" spans="2:2" ht="212.25" customHeight="1" x14ac:dyDescent="0.25">
      <c r="B3" s="17" t="s">
        <v>36</v>
      </c>
    </row>
  </sheetData>
  <hyperlinks>
    <hyperlink ref="B2" r:id="rId1"/>
  </hyperlinks>
  <pageMargins left="0.7" right="0.7" top="0.75" bottom="0.75" header="0.3" footer="0.3"/>
  <pageSetup orientation="landscape" horizontalDpi="0" verticalDpi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0"/>
  <sheetViews>
    <sheetView showGridLines="0" tabSelected="1" zoomScale="85" zoomScaleNormal="85" workbookViewId="0">
      <pane ySplit="13" topLeftCell="A14" activePane="bottomLeft" state="frozen"/>
      <selection pane="bottomLeft" activeCell="M14" sqref="M14"/>
    </sheetView>
  </sheetViews>
  <sheetFormatPr defaultColWidth="8.7109375" defaultRowHeight="15" x14ac:dyDescent="0.25"/>
  <cols>
    <col min="1" max="1" width="3.28515625" customWidth="1"/>
    <col min="2" max="2" width="16.85546875" customWidth="1"/>
    <col min="3" max="3" width="14.5703125" customWidth="1"/>
    <col min="4" max="4" width="12" customWidth="1"/>
    <col min="5" max="5" width="13" customWidth="1"/>
    <col min="6" max="6" width="12" customWidth="1"/>
    <col min="7" max="7" width="43" customWidth="1"/>
    <col min="8" max="8" width="12.28515625" customWidth="1"/>
    <col min="9" max="9" width="12.5703125" customWidth="1"/>
    <col min="10" max="10" width="3" customWidth="1"/>
    <col min="11" max="11" width="7.28515625" customWidth="1"/>
    <col min="12" max="12" width="10" customWidth="1"/>
  </cols>
  <sheetData>
    <row r="2" spans="2:9" ht="48" customHeight="1" x14ac:dyDescent="0.25">
      <c r="B2" s="18" t="s">
        <v>33</v>
      </c>
      <c r="C2" s="18"/>
      <c r="D2" s="18"/>
      <c r="E2" s="18"/>
      <c r="F2" s="18"/>
      <c r="G2" s="18"/>
      <c r="H2" s="18"/>
      <c r="I2" s="18"/>
    </row>
    <row r="3" spans="2:9" ht="21.75" customHeight="1" x14ac:dyDescent="0.25">
      <c r="B3" s="8"/>
      <c r="C3" s="8"/>
      <c r="D3" s="8"/>
      <c r="E3" s="8"/>
      <c r="F3" s="8"/>
      <c r="G3" s="8"/>
      <c r="H3" s="9" t="s">
        <v>0</v>
      </c>
      <c r="I3" s="9"/>
    </row>
    <row r="4" spans="2:9" ht="21.75" customHeight="1" x14ac:dyDescent="0.25">
      <c r="B4" s="10" t="s">
        <v>1</v>
      </c>
      <c r="C4" s="11">
        <v>46204</v>
      </c>
      <c r="D4" s="8"/>
      <c r="E4" s="8"/>
      <c r="F4" s="8"/>
      <c r="G4" s="8"/>
      <c r="H4" s="9" t="s">
        <v>2</v>
      </c>
      <c r="I4" s="9" t="s">
        <v>3</v>
      </c>
    </row>
    <row r="5" spans="2:9" ht="21.75" customHeight="1" x14ac:dyDescent="0.25">
      <c r="B5" s="10" t="s">
        <v>4</v>
      </c>
      <c r="C5" s="11">
        <v>46387</v>
      </c>
      <c r="D5" s="8"/>
      <c r="E5" s="8"/>
      <c r="F5" s="8"/>
      <c r="G5" s="8"/>
      <c r="H5" s="9" t="s">
        <v>5</v>
      </c>
      <c r="I5" s="9">
        <f>COUNTIF($G$14:$G$80,H5)</f>
        <v>1</v>
      </c>
    </row>
    <row r="6" spans="2:9" ht="21.75" customHeight="1" x14ac:dyDescent="0.25">
      <c r="B6" s="10" t="s">
        <v>34</v>
      </c>
      <c r="C6" s="11"/>
      <c r="D6" s="8"/>
      <c r="E6" s="8"/>
      <c r="F6" s="8"/>
      <c r="G6" s="8"/>
      <c r="H6" s="9" t="s">
        <v>7</v>
      </c>
      <c r="I6" s="9">
        <f>COUNTIF($G$14:$G$80,H6)</f>
        <v>2</v>
      </c>
    </row>
    <row r="7" spans="2:9" ht="21.75" customHeight="1" x14ac:dyDescent="0.25">
      <c r="B7" s="10"/>
      <c r="C7" s="11"/>
      <c r="D7" s="8"/>
      <c r="E7" s="8"/>
      <c r="F7" s="8"/>
      <c r="G7" s="8"/>
      <c r="H7" s="9" t="s">
        <v>8</v>
      </c>
      <c r="I7" s="9">
        <f>COUNTIF($G$14:$G$80,H7)</f>
        <v>2</v>
      </c>
    </row>
    <row r="8" spans="2:9" ht="21.75" customHeight="1" x14ac:dyDescent="0.25">
      <c r="B8" s="10"/>
      <c r="C8" s="11"/>
      <c r="D8" s="8"/>
      <c r="E8" s="8"/>
      <c r="F8" s="8"/>
      <c r="G8" s="8"/>
      <c r="H8" s="9" t="s">
        <v>9</v>
      </c>
      <c r="I8" s="9">
        <f>COUNTIF($G$14:$G$80,H8)</f>
        <v>4</v>
      </c>
    </row>
    <row r="9" spans="2:9" ht="21.75" customHeight="1" x14ac:dyDescent="0.25">
      <c r="B9" s="10"/>
      <c r="C9" s="11"/>
      <c r="D9" s="8"/>
      <c r="E9" s="8"/>
      <c r="F9" s="8"/>
      <c r="G9" s="8"/>
      <c r="H9" s="9"/>
      <c r="I9" s="9"/>
    </row>
    <row r="10" spans="2:9" ht="21.75" customHeight="1" x14ac:dyDescent="0.25">
      <c r="B10" s="10"/>
      <c r="C10" s="11"/>
      <c r="D10" s="8"/>
      <c r="E10" s="8"/>
      <c r="F10" s="8"/>
      <c r="G10" s="8"/>
      <c r="H10" s="9" t="s">
        <v>10</v>
      </c>
      <c r="I10" s="9">
        <f>IFERROR(AVERAGE($H$14:$H$80),0)</f>
        <v>0.72222222222222221</v>
      </c>
    </row>
    <row r="11" spans="2:9" ht="21.75" customHeight="1" x14ac:dyDescent="0.25">
      <c r="B11" s="8"/>
      <c r="C11" s="8"/>
      <c r="D11" s="8"/>
      <c r="E11" s="8"/>
      <c r="F11" s="8"/>
      <c r="G11" s="8"/>
      <c r="H11" s="9" t="s">
        <v>11</v>
      </c>
      <c r="I11" s="9">
        <f>1-I10</f>
        <v>0.27777777777777779</v>
      </c>
    </row>
    <row r="12" spans="2:9" ht="6.75" customHeight="1" x14ac:dyDescent="0.25"/>
    <row r="13" spans="2:9" ht="30" customHeight="1" x14ac:dyDescent="0.25"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16</v>
      </c>
      <c r="G13" s="1" t="s">
        <v>2</v>
      </c>
      <c r="H13" s="1" t="s">
        <v>17</v>
      </c>
      <c r="I13" s="1" t="s">
        <v>18</v>
      </c>
    </row>
    <row r="14" spans="2:9" x14ac:dyDescent="0.25">
      <c r="B14" s="12" t="s">
        <v>19</v>
      </c>
      <c r="C14" s="12" t="s">
        <v>6</v>
      </c>
      <c r="D14" s="13">
        <f>MIN(D15:D19)</f>
        <v>46205</v>
      </c>
      <c r="E14" s="13">
        <f>MAX(E15:E19)</f>
        <v>46326</v>
      </c>
      <c r="F14" s="14">
        <f>E14-D14</f>
        <v>121</v>
      </c>
      <c r="G14" s="12"/>
      <c r="H14" s="12"/>
      <c r="I14" s="12"/>
    </row>
    <row r="15" spans="2:9" ht="24" x14ac:dyDescent="0.25">
      <c r="B15" s="2" t="s">
        <v>20</v>
      </c>
      <c r="C15" s="2" t="s">
        <v>21</v>
      </c>
      <c r="D15" s="3">
        <v>46205</v>
      </c>
      <c r="E15" s="3">
        <v>46249</v>
      </c>
      <c r="F15" s="4">
        <f>IF(AND(D15&lt;&gt;"",E15&lt;&gt;""),E15-D15,"")</f>
        <v>44</v>
      </c>
      <c r="G15" s="5" t="s">
        <v>9</v>
      </c>
      <c r="H15" s="6">
        <v>1</v>
      </c>
      <c r="I15" s="7" t="s">
        <v>22</v>
      </c>
    </row>
    <row r="16" spans="2:9" x14ac:dyDescent="0.25">
      <c r="B16" s="2" t="s">
        <v>23</v>
      </c>
      <c r="C16" s="2" t="s">
        <v>21</v>
      </c>
      <c r="D16" s="3">
        <v>46213</v>
      </c>
      <c r="E16" s="3">
        <v>46253</v>
      </c>
      <c r="F16" s="4">
        <f>IF(AND(D16&lt;&gt;"",E16&lt;&gt;""),E16-D16,"")</f>
        <v>40</v>
      </c>
      <c r="G16" s="5" t="s">
        <v>9</v>
      </c>
      <c r="H16" s="6">
        <v>1</v>
      </c>
      <c r="I16" s="7"/>
    </row>
    <row r="17" spans="2:9" x14ac:dyDescent="0.25">
      <c r="B17" s="2" t="s">
        <v>24</v>
      </c>
      <c r="C17" s="2" t="s">
        <v>21</v>
      </c>
      <c r="D17" s="3">
        <v>46214</v>
      </c>
      <c r="E17" s="3">
        <v>46265</v>
      </c>
      <c r="F17" s="4">
        <f>IF(AND(D17&lt;&gt;"",E17&lt;&gt;""),E17-D17,"")</f>
        <v>51</v>
      </c>
      <c r="G17" s="5" t="s">
        <v>8</v>
      </c>
      <c r="H17" s="6">
        <v>0.8</v>
      </c>
      <c r="I17" s="7"/>
    </row>
    <row r="18" spans="2:9" x14ac:dyDescent="0.25">
      <c r="B18" s="2" t="s">
        <v>25</v>
      </c>
      <c r="C18" s="2" t="s">
        <v>21</v>
      </c>
      <c r="D18" s="3">
        <v>46242</v>
      </c>
      <c r="E18" s="3">
        <v>46295</v>
      </c>
      <c r="F18" s="4">
        <f>IF(AND(D18&lt;&gt;"",E18&lt;&gt;""),E18-D18,"")</f>
        <v>53</v>
      </c>
      <c r="G18" s="5" t="s">
        <v>9</v>
      </c>
      <c r="H18" s="6">
        <v>1</v>
      </c>
      <c r="I18" s="7"/>
    </row>
    <row r="19" spans="2:9" ht="24" x14ac:dyDescent="0.25">
      <c r="B19" s="2" t="s">
        <v>26</v>
      </c>
      <c r="C19" s="2" t="s">
        <v>21</v>
      </c>
      <c r="D19" s="3">
        <v>46218</v>
      </c>
      <c r="E19" s="3">
        <v>46326</v>
      </c>
      <c r="F19" s="4">
        <f>IF(AND(D19&lt;&gt;"",E19&lt;&gt;""),E19-D19,"")</f>
        <v>108</v>
      </c>
      <c r="G19" s="5" t="s">
        <v>7</v>
      </c>
      <c r="H19" s="6">
        <v>0.1</v>
      </c>
      <c r="I19" s="7" t="s">
        <v>27</v>
      </c>
    </row>
    <row r="20" spans="2:9" x14ac:dyDescent="0.25">
      <c r="B20" s="12" t="s">
        <v>28</v>
      </c>
      <c r="C20" s="12" t="s">
        <v>21</v>
      </c>
      <c r="D20" s="13">
        <f>MIN(D21:D24)</f>
        <v>46332</v>
      </c>
      <c r="E20" s="13">
        <f>MAX(E21:E24)</f>
        <v>46387</v>
      </c>
      <c r="F20" s="14">
        <f>E20-D20</f>
        <v>55</v>
      </c>
      <c r="G20" s="12"/>
      <c r="H20" s="12"/>
      <c r="I20" s="12"/>
    </row>
    <row r="21" spans="2:9" x14ac:dyDescent="0.25">
      <c r="B21" s="2" t="s">
        <v>29</v>
      </c>
      <c r="C21" s="2" t="s">
        <v>21</v>
      </c>
      <c r="D21" s="3">
        <v>46332</v>
      </c>
      <c r="E21" s="3">
        <v>46341</v>
      </c>
      <c r="F21" s="4">
        <f t="shared" ref="F21:F52" si="0">IF(AND(D21&lt;&gt;"",E21&lt;&gt;""),E21-D21,"")</f>
        <v>9</v>
      </c>
      <c r="G21" s="5" t="s">
        <v>7</v>
      </c>
      <c r="H21" s="6">
        <v>0.8</v>
      </c>
      <c r="I21" s="7"/>
    </row>
    <row r="22" spans="2:9" x14ac:dyDescent="0.25">
      <c r="B22" s="2" t="s">
        <v>30</v>
      </c>
      <c r="C22" s="2" t="s">
        <v>21</v>
      </c>
      <c r="D22" s="3">
        <v>46341</v>
      </c>
      <c r="E22" s="3">
        <v>46357</v>
      </c>
      <c r="F22" s="4">
        <f t="shared" si="0"/>
        <v>16</v>
      </c>
      <c r="G22" s="5" t="s">
        <v>5</v>
      </c>
      <c r="H22" s="6">
        <v>0.7</v>
      </c>
      <c r="I22" s="7"/>
    </row>
    <row r="23" spans="2:9" x14ac:dyDescent="0.25">
      <c r="B23" s="2" t="s">
        <v>31</v>
      </c>
      <c r="C23" s="2" t="s">
        <v>21</v>
      </c>
      <c r="D23" s="3">
        <v>46332</v>
      </c>
      <c r="E23" s="3">
        <v>46356</v>
      </c>
      <c r="F23" s="4">
        <f t="shared" si="0"/>
        <v>24</v>
      </c>
      <c r="G23" s="5" t="s">
        <v>8</v>
      </c>
      <c r="H23" s="6">
        <v>0.1</v>
      </c>
      <c r="I23" s="7"/>
    </row>
    <row r="24" spans="2:9" x14ac:dyDescent="0.25">
      <c r="B24" s="2" t="s">
        <v>32</v>
      </c>
      <c r="C24" s="2" t="s">
        <v>21</v>
      </c>
      <c r="D24" s="3">
        <v>46374</v>
      </c>
      <c r="E24" s="3">
        <v>46387</v>
      </c>
      <c r="F24" s="4">
        <f t="shared" si="0"/>
        <v>13</v>
      </c>
      <c r="G24" s="5" t="s">
        <v>9</v>
      </c>
      <c r="H24" s="6">
        <v>1</v>
      </c>
      <c r="I24" s="7"/>
    </row>
    <row r="25" spans="2:9" x14ac:dyDescent="0.25">
      <c r="B25" s="2"/>
      <c r="C25" s="2"/>
      <c r="D25" s="3"/>
      <c r="E25" s="3"/>
      <c r="F25" s="4" t="str">
        <f t="shared" si="0"/>
        <v/>
      </c>
      <c r="G25" s="5"/>
      <c r="H25" s="6"/>
      <c r="I25" s="7"/>
    </row>
    <row r="26" spans="2:9" x14ac:dyDescent="0.25">
      <c r="B26" s="2"/>
      <c r="C26" s="2"/>
      <c r="D26" s="3"/>
      <c r="E26" s="3"/>
      <c r="F26" s="4" t="str">
        <f t="shared" si="0"/>
        <v/>
      </c>
      <c r="G26" s="5"/>
      <c r="H26" s="6"/>
      <c r="I26" s="7"/>
    </row>
    <row r="27" spans="2:9" x14ac:dyDescent="0.25">
      <c r="B27" s="2"/>
      <c r="C27" s="2"/>
      <c r="D27" s="3"/>
      <c r="E27" s="3"/>
      <c r="F27" s="4" t="str">
        <f t="shared" si="0"/>
        <v/>
      </c>
      <c r="G27" s="5"/>
      <c r="H27" s="6"/>
      <c r="I27" s="7"/>
    </row>
    <row r="28" spans="2:9" x14ac:dyDescent="0.25">
      <c r="B28" s="2"/>
      <c r="C28" s="2"/>
      <c r="D28" s="3"/>
      <c r="E28" s="3"/>
      <c r="F28" s="4" t="str">
        <f t="shared" si="0"/>
        <v/>
      </c>
      <c r="G28" s="5"/>
      <c r="H28" s="6"/>
      <c r="I28" s="7"/>
    </row>
    <row r="29" spans="2:9" x14ac:dyDescent="0.25">
      <c r="B29" s="2"/>
      <c r="C29" s="2"/>
      <c r="D29" s="3"/>
      <c r="E29" s="3"/>
      <c r="F29" s="4" t="str">
        <f t="shared" si="0"/>
        <v/>
      </c>
      <c r="G29" s="5"/>
      <c r="H29" s="6"/>
      <c r="I29" s="7"/>
    </row>
    <row r="30" spans="2:9" x14ac:dyDescent="0.25">
      <c r="B30" s="2"/>
      <c r="C30" s="2"/>
      <c r="D30" s="3"/>
      <c r="E30" s="3"/>
      <c r="F30" s="4" t="str">
        <f t="shared" si="0"/>
        <v/>
      </c>
      <c r="G30" s="5"/>
      <c r="H30" s="6"/>
      <c r="I30" s="7"/>
    </row>
    <row r="31" spans="2:9" x14ac:dyDescent="0.25">
      <c r="B31" s="2"/>
      <c r="C31" s="2"/>
      <c r="D31" s="3"/>
      <c r="E31" s="3"/>
      <c r="F31" s="4" t="str">
        <f t="shared" si="0"/>
        <v/>
      </c>
      <c r="G31" s="5"/>
      <c r="H31" s="6"/>
      <c r="I31" s="7"/>
    </row>
    <row r="32" spans="2:9" x14ac:dyDescent="0.25">
      <c r="B32" s="2"/>
      <c r="C32" s="2"/>
      <c r="D32" s="3"/>
      <c r="E32" s="3"/>
      <c r="F32" s="4" t="str">
        <f t="shared" si="0"/>
        <v/>
      </c>
      <c r="G32" s="5"/>
      <c r="H32" s="6"/>
      <c r="I32" s="7"/>
    </row>
    <row r="33" spans="2:9" x14ac:dyDescent="0.25">
      <c r="B33" s="2"/>
      <c r="C33" s="2"/>
      <c r="D33" s="3"/>
      <c r="E33" s="3"/>
      <c r="F33" s="4" t="str">
        <f t="shared" si="0"/>
        <v/>
      </c>
      <c r="G33" s="5"/>
      <c r="H33" s="6"/>
      <c r="I33" s="7"/>
    </row>
    <row r="34" spans="2:9" x14ac:dyDescent="0.25">
      <c r="B34" s="2"/>
      <c r="C34" s="2"/>
      <c r="D34" s="3"/>
      <c r="E34" s="3"/>
      <c r="F34" s="4" t="str">
        <f t="shared" si="0"/>
        <v/>
      </c>
      <c r="G34" s="5"/>
      <c r="H34" s="6"/>
      <c r="I34" s="7"/>
    </row>
    <row r="35" spans="2:9" x14ac:dyDescent="0.25">
      <c r="B35" s="2"/>
      <c r="C35" s="2"/>
      <c r="D35" s="3"/>
      <c r="E35" s="3"/>
      <c r="F35" s="4" t="str">
        <f t="shared" si="0"/>
        <v/>
      </c>
      <c r="G35" s="5"/>
      <c r="H35" s="6"/>
      <c r="I35" s="7"/>
    </row>
    <row r="36" spans="2:9" x14ac:dyDescent="0.25">
      <c r="B36" s="2"/>
      <c r="C36" s="2"/>
      <c r="D36" s="3"/>
      <c r="E36" s="3"/>
      <c r="F36" s="4" t="str">
        <f t="shared" si="0"/>
        <v/>
      </c>
      <c r="G36" s="5"/>
      <c r="H36" s="6"/>
      <c r="I36" s="7"/>
    </row>
    <row r="37" spans="2:9" x14ac:dyDescent="0.25">
      <c r="B37" s="2"/>
      <c r="C37" s="2"/>
      <c r="D37" s="3"/>
      <c r="E37" s="3"/>
      <c r="F37" s="4" t="str">
        <f t="shared" si="0"/>
        <v/>
      </c>
      <c r="G37" s="5"/>
      <c r="H37" s="6"/>
      <c r="I37" s="7"/>
    </row>
    <row r="38" spans="2:9" x14ac:dyDescent="0.25">
      <c r="B38" s="2"/>
      <c r="C38" s="2"/>
      <c r="D38" s="3"/>
      <c r="E38" s="3"/>
      <c r="F38" s="4" t="str">
        <f t="shared" si="0"/>
        <v/>
      </c>
      <c r="G38" s="5"/>
      <c r="H38" s="6"/>
      <c r="I38" s="7"/>
    </row>
    <row r="39" spans="2:9" x14ac:dyDescent="0.25">
      <c r="B39" s="2"/>
      <c r="C39" s="2"/>
      <c r="D39" s="3"/>
      <c r="E39" s="3"/>
      <c r="F39" s="4" t="str">
        <f t="shared" si="0"/>
        <v/>
      </c>
      <c r="G39" s="5"/>
      <c r="H39" s="6"/>
      <c r="I39" s="7"/>
    </row>
    <row r="40" spans="2:9" x14ac:dyDescent="0.25">
      <c r="B40" s="2"/>
      <c r="C40" s="2"/>
      <c r="D40" s="3"/>
      <c r="E40" s="3"/>
      <c r="F40" s="4" t="str">
        <f t="shared" si="0"/>
        <v/>
      </c>
      <c r="G40" s="5"/>
      <c r="H40" s="6"/>
      <c r="I40" s="7"/>
    </row>
    <row r="41" spans="2:9" x14ac:dyDescent="0.25">
      <c r="B41" s="2"/>
      <c r="C41" s="2"/>
      <c r="D41" s="3"/>
      <c r="E41" s="3"/>
      <c r="F41" s="4" t="str">
        <f t="shared" si="0"/>
        <v/>
      </c>
      <c r="G41" s="5"/>
      <c r="H41" s="6"/>
      <c r="I41" s="7"/>
    </row>
    <row r="42" spans="2:9" x14ac:dyDescent="0.25">
      <c r="B42" s="2"/>
      <c r="C42" s="2"/>
      <c r="D42" s="3"/>
      <c r="E42" s="3"/>
      <c r="F42" s="4" t="str">
        <f t="shared" si="0"/>
        <v/>
      </c>
      <c r="G42" s="5"/>
      <c r="H42" s="6"/>
      <c r="I42" s="7"/>
    </row>
    <row r="43" spans="2:9" x14ac:dyDescent="0.25">
      <c r="B43" s="2"/>
      <c r="C43" s="2"/>
      <c r="D43" s="3"/>
      <c r="E43" s="3"/>
      <c r="F43" s="4" t="str">
        <f t="shared" si="0"/>
        <v/>
      </c>
      <c r="G43" s="5"/>
      <c r="H43" s="6"/>
      <c r="I43" s="7"/>
    </row>
    <row r="44" spans="2:9" x14ac:dyDescent="0.25">
      <c r="B44" s="2"/>
      <c r="C44" s="2"/>
      <c r="D44" s="3"/>
      <c r="E44" s="3"/>
      <c r="F44" s="4" t="str">
        <f t="shared" si="0"/>
        <v/>
      </c>
      <c r="G44" s="5"/>
      <c r="H44" s="6"/>
      <c r="I44" s="7"/>
    </row>
    <row r="45" spans="2:9" x14ac:dyDescent="0.25">
      <c r="B45" s="2"/>
      <c r="C45" s="2"/>
      <c r="D45" s="3"/>
      <c r="E45" s="3"/>
      <c r="F45" s="4" t="str">
        <f t="shared" si="0"/>
        <v/>
      </c>
      <c r="G45" s="5"/>
      <c r="H45" s="6"/>
      <c r="I45" s="7"/>
    </row>
    <row r="46" spans="2:9" x14ac:dyDescent="0.25">
      <c r="B46" s="2"/>
      <c r="C46" s="2"/>
      <c r="D46" s="3"/>
      <c r="E46" s="3"/>
      <c r="F46" s="4" t="str">
        <f t="shared" si="0"/>
        <v/>
      </c>
      <c r="G46" s="5"/>
      <c r="H46" s="6"/>
      <c r="I46" s="7"/>
    </row>
    <row r="47" spans="2:9" x14ac:dyDescent="0.25">
      <c r="B47" s="2"/>
      <c r="C47" s="2"/>
      <c r="D47" s="3"/>
      <c r="E47" s="3"/>
      <c r="F47" s="4" t="str">
        <f t="shared" si="0"/>
        <v/>
      </c>
      <c r="G47" s="5"/>
      <c r="H47" s="6"/>
      <c r="I47" s="7"/>
    </row>
    <row r="48" spans="2:9" x14ac:dyDescent="0.25">
      <c r="B48" s="2"/>
      <c r="C48" s="2"/>
      <c r="D48" s="3"/>
      <c r="E48" s="3"/>
      <c r="F48" s="4" t="str">
        <f t="shared" si="0"/>
        <v/>
      </c>
      <c r="G48" s="5"/>
      <c r="H48" s="6"/>
      <c r="I48" s="7"/>
    </row>
    <row r="49" spans="2:9" x14ac:dyDescent="0.25">
      <c r="B49" s="2"/>
      <c r="C49" s="2"/>
      <c r="D49" s="3"/>
      <c r="E49" s="3"/>
      <c r="F49" s="4" t="str">
        <f t="shared" si="0"/>
        <v/>
      </c>
      <c r="G49" s="5"/>
      <c r="H49" s="6"/>
      <c r="I49" s="7"/>
    </row>
    <row r="50" spans="2:9" x14ac:dyDescent="0.25">
      <c r="B50" s="2"/>
      <c r="C50" s="2"/>
      <c r="D50" s="3"/>
      <c r="E50" s="3"/>
      <c r="F50" s="4" t="str">
        <f t="shared" si="0"/>
        <v/>
      </c>
      <c r="G50" s="5"/>
      <c r="H50" s="6"/>
      <c r="I50" s="7"/>
    </row>
    <row r="51" spans="2:9" x14ac:dyDescent="0.25">
      <c r="B51" s="2"/>
      <c r="C51" s="2"/>
      <c r="D51" s="3"/>
      <c r="E51" s="3"/>
      <c r="F51" s="4" t="str">
        <f t="shared" si="0"/>
        <v/>
      </c>
      <c r="G51" s="5"/>
      <c r="H51" s="6"/>
      <c r="I51" s="7"/>
    </row>
    <row r="52" spans="2:9" x14ac:dyDescent="0.25">
      <c r="B52" s="2"/>
      <c r="C52" s="2"/>
      <c r="D52" s="3"/>
      <c r="E52" s="3"/>
      <c r="F52" s="4" t="str">
        <f t="shared" si="0"/>
        <v/>
      </c>
      <c r="G52" s="5"/>
      <c r="H52" s="6"/>
      <c r="I52" s="7"/>
    </row>
    <row r="53" spans="2:9" x14ac:dyDescent="0.25">
      <c r="B53" s="2"/>
      <c r="C53" s="2"/>
      <c r="D53" s="3"/>
      <c r="E53" s="3"/>
      <c r="F53" s="4" t="str">
        <f t="shared" ref="F53:F84" si="1">IF(AND(D53&lt;&gt;"",E53&lt;&gt;""),E53-D53,"")</f>
        <v/>
      </c>
      <c r="G53" s="5"/>
      <c r="H53" s="6"/>
      <c r="I53" s="7"/>
    </row>
    <row r="54" spans="2:9" x14ac:dyDescent="0.25">
      <c r="B54" s="2"/>
      <c r="C54" s="2"/>
      <c r="D54" s="3"/>
      <c r="E54" s="3"/>
      <c r="F54" s="4" t="str">
        <f t="shared" si="1"/>
        <v/>
      </c>
      <c r="G54" s="5"/>
      <c r="H54" s="6"/>
      <c r="I54" s="7"/>
    </row>
    <row r="55" spans="2:9" x14ac:dyDescent="0.25">
      <c r="B55" s="2"/>
      <c r="C55" s="2"/>
      <c r="D55" s="3"/>
      <c r="E55" s="3"/>
      <c r="F55" s="4" t="str">
        <f t="shared" si="1"/>
        <v/>
      </c>
      <c r="G55" s="5"/>
      <c r="H55" s="6"/>
      <c r="I55" s="7"/>
    </row>
    <row r="56" spans="2:9" x14ac:dyDescent="0.25">
      <c r="B56" s="2"/>
      <c r="C56" s="2"/>
      <c r="D56" s="3"/>
      <c r="E56" s="3"/>
      <c r="F56" s="4" t="str">
        <f t="shared" si="1"/>
        <v/>
      </c>
      <c r="G56" s="5"/>
      <c r="H56" s="6"/>
      <c r="I56" s="7"/>
    </row>
    <row r="57" spans="2:9" x14ac:dyDescent="0.25">
      <c r="B57" s="2"/>
      <c r="C57" s="2"/>
      <c r="D57" s="3"/>
      <c r="E57" s="3"/>
      <c r="F57" s="4" t="str">
        <f t="shared" si="1"/>
        <v/>
      </c>
      <c r="G57" s="5"/>
      <c r="H57" s="6"/>
      <c r="I57" s="7"/>
    </row>
    <row r="58" spans="2:9" x14ac:dyDescent="0.25">
      <c r="B58" s="2"/>
      <c r="C58" s="2"/>
      <c r="D58" s="3"/>
      <c r="E58" s="3"/>
      <c r="F58" s="4" t="str">
        <f t="shared" si="1"/>
        <v/>
      </c>
      <c r="G58" s="5"/>
      <c r="H58" s="6"/>
      <c r="I58" s="7"/>
    </row>
    <row r="59" spans="2:9" x14ac:dyDescent="0.25">
      <c r="B59" s="2"/>
      <c r="C59" s="2"/>
      <c r="D59" s="3"/>
      <c r="E59" s="3"/>
      <c r="F59" s="4" t="str">
        <f t="shared" si="1"/>
        <v/>
      </c>
      <c r="G59" s="5"/>
      <c r="H59" s="6"/>
      <c r="I59" s="7"/>
    </row>
    <row r="60" spans="2:9" x14ac:dyDescent="0.25">
      <c r="B60" s="2"/>
      <c r="C60" s="2"/>
      <c r="D60" s="3"/>
      <c r="E60" s="3"/>
      <c r="F60" s="4" t="str">
        <f t="shared" si="1"/>
        <v/>
      </c>
      <c r="G60" s="5"/>
      <c r="H60" s="6"/>
      <c r="I60" s="7"/>
    </row>
    <row r="61" spans="2:9" x14ac:dyDescent="0.25">
      <c r="B61" s="2"/>
      <c r="C61" s="2"/>
      <c r="D61" s="3"/>
      <c r="E61" s="3"/>
      <c r="F61" s="4" t="str">
        <f t="shared" si="1"/>
        <v/>
      </c>
      <c r="G61" s="5"/>
      <c r="H61" s="6"/>
      <c r="I61" s="7"/>
    </row>
    <row r="62" spans="2:9" x14ac:dyDescent="0.25">
      <c r="B62" s="2"/>
      <c r="C62" s="2"/>
      <c r="D62" s="3"/>
      <c r="E62" s="3"/>
      <c r="F62" s="4" t="str">
        <f t="shared" si="1"/>
        <v/>
      </c>
      <c r="G62" s="5"/>
      <c r="H62" s="6"/>
      <c r="I62" s="7"/>
    </row>
    <row r="63" spans="2:9" x14ac:dyDescent="0.25">
      <c r="B63" s="2"/>
      <c r="C63" s="2"/>
      <c r="D63" s="3"/>
      <c r="E63" s="3"/>
      <c r="F63" s="4" t="str">
        <f t="shared" si="1"/>
        <v/>
      </c>
      <c r="G63" s="5"/>
      <c r="H63" s="6"/>
      <c r="I63" s="7"/>
    </row>
    <row r="64" spans="2:9" x14ac:dyDescent="0.25">
      <c r="B64" s="2"/>
      <c r="C64" s="2"/>
      <c r="D64" s="3"/>
      <c r="E64" s="3"/>
      <c r="F64" s="4" t="str">
        <f t="shared" si="1"/>
        <v/>
      </c>
      <c r="G64" s="5"/>
      <c r="H64" s="6"/>
      <c r="I64" s="7"/>
    </row>
    <row r="65" spans="2:9" x14ac:dyDescent="0.25">
      <c r="B65" s="2"/>
      <c r="C65" s="2"/>
      <c r="D65" s="3"/>
      <c r="E65" s="3"/>
      <c r="F65" s="4" t="str">
        <f t="shared" si="1"/>
        <v/>
      </c>
      <c r="G65" s="5"/>
      <c r="H65" s="6"/>
      <c r="I65" s="7"/>
    </row>
    <row r="66" spans="2:9" x14ac:dyDescent="0.25">
      <c r="B66" s="2"/>
      <c r="C66" s="2"/>
      <c r="D66" s="3"/>
      <c r="E66" s="3"/>
      <c r="F66" s="4" t="str">
        <f t="shared" si="1"/>
        <v/>
      </c>
      <c r="G66" s="5"/>
      <c r="H66" s="6"/>
      <c r="I66" s="7"/>
    </row>
    <row r="67" spans="2:9" x14ac:dyDescent="0.25">
      <c r="B67" s="2"/>
      <c r="C67" s="2"/>
      <c r="D67" s="3"/>
      <c r="E67" s="3"/>
      <c r="F67" s="4" t="str">
        <f t="shared" si="1"/>
        <v/>
      </c>
      <c r="G67" s="5"/>
      <c r="H67" s="6"/>
      <c r="I67" s="7"/>
    </row>
    <row r="68" spans="2:9" x14ac:dyDescent="0.25">
      <c r="B68" s="2"/>
      <c r="C68" s="2"/>
      <c r="D68" s="3"/>
      <c r="E68" s="3"/>
      <c r="F68" s="4" t="str">
        <f t="shared" si="1"/>
        <v/>
      </c>
      <c r="G68" s="5"/>
      <c r="H68" s="6"/>
      <c r="I68" s="7"/>
    </row>
    <row r="69" spans="2:9" x14ac:dyDescent="0.25">
      <c r="B69" s="2"/>
      <c r="C69" s="2"/>
      <c r="D69" s="3"/>
      <c r="E69" s="3"/>
      <c r="F69" s="4" t="str">
        <f t="shared" si="1"/>
        <v/>
      </c>
      <c r="G69" s="5"/>
      <c r="H69" s="6"/>
      <c r="I69" s="7"/>
    </row>
    <row r="70" spans="2:9" x14ac:dyDescent="0.25">
      <c r="B70" s="2"/>
      <c r="C70" s="2"/>
      <c r="D70" s="3"/>
      <c r="E70" s="3"/>
      <c r="F70" s="4" t="str">
        <f t="shared" si="1"/>
        <v/>
      </c>
      <c r="G70" s="5"/>
      <c r="H70" s="6"/>
      <c r="I70" s="7"/>
    </row>
    <row r="71" spans="2:9" x14ac:dyDescent="0.25">
      <c r="B71" s="2"/>
      <c r="C71" s="2"/>
      <c r="D71" s="3"/>
      <c r="E71" s="3"/>
      <c r="F71" s="4" t="str">
        <f t="shared" si="1"/>
        <v/>
      </c>
      <c r="G71" s="5"/>
      <c r="H71" s="6"/>
      <c r="I71" s="7"/>
    </row>
    <row r="72" spans="2:9" x14ac:dyDescent="0.25">
      <c r="B72" s="2"/>
      <c r="C72" s="2"/>
      <c r="D72" s="3"/>
      <c r="E72" s="3"/>
      <c r="F72" s="4" t="str">
        <f t="shared" si="1"/>
        <v/>
      </c>
      <c r="G72" s="5"/>
      <c r="H72" s="6"/>
      <c r="I72" s="7"/>
    </row>
    <row r="73" spans="2:9" x14ac:dyDescent="0.25">
      <c r="B73" s="2"/>
      <c r="C73" s="2"/>
      <c r="D73" s="3"/>
      <c r="E73" s="3"/>
      <c r="F73" s="4" t="str">
        <f t="shared" si="1"/>
        <v/>
      </c>
      <c r="G73" s="5"/>
      <c r="H73" s="6"/>
      <c r="I73" s="7"/>
    </row>
    <row r="74" spans="2:9" x14ac:dyDescent="0.25">
      <c r="B74" s="2"/>
      <c r="C74" s="2"/>
      <c r="D74" s="3"/>
      <c r="E74" s="3"/>
      <c r="F74" s="4" t="str">
        <f t="shared" si="1"/>
        <v/>
      </c>
      <c r="G74" s="5"/>
      <c r="H74" s="6"/>
      <c r="I74" s="7"/>
    </row>
    <row r="75" spans="2:9" x14ac:dyDescent="0.25">
      <c r="B75" s="2"/>
      <c r="C75" s="2"/>
      <c r="D75" s="3"/>
      <c r="E75" s="3"/>
      <c r="F75" s="4" t="str">
        <f t="shared" si="1"/>
        <v/>
      </c>
      <c r="G75" s="5"/>
      <c r="H75" s="6"/>
      <c r="I75" s="7"/>
    </row>
    <row r="76" spans="2:9" x14ac:dyDescent="0.25">
      <c r="B76" s="2"/>
      <c r="C76" s="2"/>
      <c r="D76" s="3"/>
      <c r="E76" s="3"/>
      <c r="F76" s="4" t="str">
        <f t="shared" si="1"/>
        <v/>
      </c>
      <c r="G76" s="5"/>
      <c r="H76" s="6"/>
      <c r="I76" s="7"/>
    </row>
    <row r="77" spans="2:9" x14ac:dyDescent="0.25">
      <c r="B77" s="2"/>
      <c r="C77" s="2"/>
      <c r="D77" s="3"/>
      <c r="E77" s="3"/>
      <c r="F77" s="4" t="str">
        <f t="shared" si="1"/>
        <v/>
      </c>
      <c r="G77" s="5"/>
      <c r="H77" s="6"/>
      <c r="I77" s="7"/>
    </row>
    <row r="78" spans="2:9" x14ac:dyDescent="0.25">
      <c r="B78" s="2"/>
      <c r="C78" s="2"/>
      <c r="D78" s="3"/>
      <c r="E78" s="3"/>
      <c r="F78" s="4" t="str">
        <f t="shared" si="1"/>
        <v/>
      </c>
      <c r="G78" s="5"/>
      <c r="H78" s="6"/>
      <c r="I78" s="7"/>
    </row>
    <row r="79" spans="2:9" x14ac:dyDescent="0.25">
      <c r="B79" s="2"/>
      <c r="C79" s="2"/>
      <c r="D79" s="3"/>
      <c r="E79" s="3"/>
      <c r="F79" s="4" t="str">
        <f t="shared" si="1"/>
        <v/>
      </c>
      <c r="G79" s="5"/>
      <c r="H79" s="6"/>
      <c r="I79" s="7"/>
    </row>
    <row r="80" spans="2:9" x14ac:dyDescent="0.25">
      <c r="B80" s="2"/>
      <c r="C80" s="2"/>
      <c r="D80" s="3"/>
      <c r="E80" s="3"/>
      <c r="F80" s="4" t="str">
        <f t="shared" si="1"/>
        <v/>
      </c>
      <c r="G80" s="5"/>
      <c r="H80" s="6"/>
      <c r="I80" s="7"/>
    </row>
  </sheetData>
  <autoFilter ref="B13:I80"/>
  <mergeCells count="1">
    <mergeCell ref="B2:I2"/>
  </mergeCells>
  <conditionalFormatting sqref="G14:G80">
    <cfRule type="expression" dxfId="3" priority="2">
      <formula>$G14="Terminada"</formula>
    </cfRule>
    <cfRule type="expression" dxfId="2" priority="3">
      <formula>$G14="En progreso"</formula>
    </cfRule>
    <cfRule type="expression" dxfId="1" priority="4">
      <formula>$G14="Bloqueada"</formula>
    </cfRule>
    <cfRule type="expression" dxfId="0" priority="5">
      <formula>$G14="No iniciada"</formula>
    </cfRule>
  </conditionalFormatting>
  <conditionalFormatting sqref="H14:H80">
    <cfRule type="dataBar" priority="6">
      <dataBar>
        <cfvo type="num" val="0"/>
        <cfvo type="num" val="1"/>
        <color rgb="FF63BE7B"/>
      </dataBar>
      <extLst>
        <ext xmlns:x14="http://schemas.microsoft.com/office/spreadsheetml/2009/9/main" uri="{B025F937-C7B1-47D3-B67F-A62EFF666E3E}">
          <x14:id>{E8765DC6-E990-43DE-A1D2-A144F3E96350}</x14:id>
        </ext>
      </extLst>
    </cfRule>
  </conditionalFormatting>
  <dataValidations count="2">
    <dataValidation type="list" allowBlank="1" error="Elige un status de la lista" sqref="G14:G80">
      <formula1>"No iniciada,Bloqueada,En progreso,Terminada"</formula1>
      <formula2>0</formula2>
    </dataValidation>
    <dataValidation type="decimal" allowBlank="1" error="Ingresa un valor entre 0% y 100%" sqref="H14:H80">
      <formula1>0</formula1>
      <formula2>1</formula2>
    </dataValidation>
  </dataValidations>
  <pageMargins left="0.25" right="0.25" top="0.75" bottom="0.75" header="0.3" footer="0.3"/>
  <pageSetup paperSize="9" orientation="landscape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765DC6-E990-43DE-A1D2-A144F3E96350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63BE7B"/>
            </x14:dataBar>
          </x14:cfRule>
          <xm:sqref>H14:H80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DESCARGA DE RESPONSABILIDAD</vt:lpstr>
      <vt:lpstr>Seguimiento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revision>1</cp:revision>
  <cp:lastPrinted>2026-11-05T13:15:12Z</cp:lastPrinted>
  <dcterms:created xsi:type="dcterms:W3CDTF">2026-11-05T12:22:39Z</dcterms:created>
  <dcterms:modified xsi:type="dcterms:W3CDTF">2026-11-05T20:39:50Z</dcterms:modified>
  <dc:language>en-US</dc:language>
</cp:coreProperties>
</file>