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3995" activeTab="1"/>
  </bookViews>
  <sheets>
    <sheet name="DESCARGA" sheetId="2" r:id="rId1"/>
    <sheet name="Presupuesto" sheetId="1" r:id="rId2"/>
  </sheets>
  <calcPr calcId="145621"/>
</workbook>
</file>

<file path=xl/calcChain.xml><?xml version="1.0" encoding="utf-8"?>
<calcChain xmlns="http://schemas.openxmlformats.org/spreadsheetml/2006/main">
  <c r="D40" i="1" l="1"/>
  <c r="C40" i="1"/>
  <c r="F39" i="1"/>
  <c r="E39" i="1"/>
  <c r="F38" i="1"/>
  <c r="E38" i="1"/>
  <c r="F37" i="1"/>
  <c r="E37" i="1"/>
  <c r="F36" i="1"/>
  <c r="E36" i="1"/>
  <c r="F35" i="1"/>
  <c r="E35" i="1"/>
  <c r="F34" i="1"/>
  <c r="E34" i="1"/>
  <c r="F33" i="1"/>
  <c r="E33" i="1"/>
  <c r="F32" i="1"/>
  <c r="E32" i="1"/>
  <c r="F31" i="1"/>
  <c r="E31" i="1"/>
  <c r="F30" i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E10" i="1"/>
  <c r="E40" i="1" l="1"/>
  <c r="F40" i="1"/>
  <c r="C6" i="1"/>
  <c r="C7" i="1" s="1"/>
</calcChain>
</file>

<file path=xl/sharedStrings.xml><?xml version="1.0" encoding="utf-8"?>
<sst xmlns="http://schemas.openxmlformats.org/spreadsheetml/2006/main" count="45" uniqueCount="45">
  <si>
    <t>Categoría</t>
  </si>
  <si>
    <t>Presupuesto Mensual</t>
  </si>
  <si>
    <t>Gasto Real</t>
  </si>
  <si>
    <t>Diferencia</t>
  </si>
  <si>
    <t>% Usado</t>
  </si>
  <si>
    <t>Vivienda (Alquiler/Hipoteca)</t>
  </si>
  <si>
    <t>Alimentación</t>
  </si>
  <si>
    <t>Transporte</t>
  </si>
  <si>
    <t>Electricidad</t>
  </si>
  <si>
    <t>Agua</t>
  </si>
  <si>
    <t>Internet</t>
  </si>
  <si>
    <t>Teléfono móvil</t>
  </si>
  <si>
    <t>TV por cable/Streaming</t>
  </si>
  <si>
    <t>Salud</t>
  </si>
  <si>
    <t>Medicamentos</t>
  </si>
  <si>
    <t>Educación</t>
  </si>
  <si>
    <t>Libros y cursos</t>
  </si>
  <si>
    <t>Ropa y calzado</t>
  </si>
  <si>
    <t>Entretenimiento</t>
  </si>
  <si>
    <t>Restaurantes</t>
  </si>
  <si>
    <t>Cafeterías</t>
  </si>
  <si>
    <t>Compras del hogar</t>
  </si>
  <si>
    <t>Limpieza</t>
  </si>
  <si>
    <t>Mascotas</t>
  </si>
  <si>
    <t>Combustible</t>
  </si>
  <si>
    <t>Taxi/Uber</t>
  </si>
  <si>
    <t>Mantenimiento vehículo</t>
  </si>
  <si>
    <t>Tarjeta de crédito</t>
  </si>
  <si>
    <t>Préstamos</t>
  </si>
  <si>
    <t>Ahorro</t>
  </si>
  <si>
    <t>Inversiones</t>
  </si>
  <si>
    <t>Regalos</t>
  </si>
  <si>
    <t>Vacaciones</t>
  </si>
  <si>
    <t>Fondo de emergencia</t>
  </si>
  <si>
    <t>Otros gastos</t>
  </si>
  <si>
    <t>TOTAL</t>
  </si>
  <si>
    <t>Mes de análisis:</t>
  </si>
  <si>
    <t>Ingresos del mes</t>
  </si>
  <si>
    <t>Gastos del mes</t>
  </si>
  <si>
    <t>Balance del mes</t>
  </si>
  <si>
    <t>Enero</t>
  </si>
  <si>
    <t>Plantilla de Gastos Personales Excel</t>
  </si>
  <si>
    <t>Gráficos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</si>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</sst>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#,##0.00"/>
    <numFmt numFmtId="165" formatCode="\$#,##0.00;&quot;($&quot;#,##0.00\);\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6"/>
      <color rgb="FF1F4E78"/>
      <name val="Arial"/>
      <family val="2"/>
    </font>
    <font>
      <sz val="36"/>
      <color rgb="FF006100"/>
      <name val="Calibri"/>
      <family val="2"/>
      <scheme val="minor"/>
    </font>
    <font>
      <b/>
      <sz val="36"/>
      <color rgb="FF00B05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7"/>
      </patternFill>
    </fill>
    <fill>
      <patternFill patternType="solid">
        <fgColor rgb="FF00B050"/>
        <bgColor indexed="64"/>
      </patternFill>
    </fill>
  </fills>
  <borders count="28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B050"/>
      </left>
      <right/>
      <top/>
      <bottom style="thin">
        <color rgb="FF00B050"/>
      </bottom>
      <diagonal/>
    </border>
    <border>
      <left/>
      <right/>
      <top/>
      <bottom style="thin">
        <color rgb="FF00B050"/>
      </bottom>
      <diagonal/>
    </border>
    <border>
      <left/>
      <right style="thin">
        <color rgb="FF00B050"/>
      </right>
      <top/>
      <bottom style="thin">
        <color rgb="FF00B050"/>
      </bottom>
      <diagonal/>
    </border>
    <border>
      <left style="thin">
        <color rgb="FF00B050"/>
      </left>
      <right/>
      <top/>
      <bottom/>
      <diagonal/>
    </border>
    <border>
      <left/>
      <right style="thin">
        <color rgb="FF00B050"/>
      </right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00B050"/>
      </bottom>
      <diagonal/>
    </border>
    <border>
      <left/>
      <right style="thin">
        <color rgb="FFBFBFBF"/>
      </right>
      <top/>
      <bottom style="thin">
        <color rgb="FF00B05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1" fillId="0" borderId="0"/>
    <xf numFmtId="0" fontId="11" fillId="0" borderId="0" applyNumberFormat="0" applyFill="0" applyBorder="0" applyAlignment="0" applyProtection="0"/>
  </cellStyleXfs>
  <cellXfs count="40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2" fillId="2" borderId="2" xfId="1" applyBorder="1" applyAlignment="1"/>
    <xf numFmtId="164" fontId="0" fillId="0" borderId="3" xfId="0" applyNumberFormat="1" applyBorder="1"/>
    <xf numFmtId="10" fontId="0" fillId="0" borderId="3" xfId="0" applyNumberFormat="1" applyBorder="1"/>
    <xf numFmtId="165" fontId="1" fillId="2" borderId="4" xfId="1" applyNumberFormat="1" applyFont="1" applyBorder="1" applyAlignment="1">
      <alignment horizontal="center"/>
    </xf>
    <xf numFmtId="0" fontId="2" fillId="2" borderId="0" xfId="1" applyBorder="1"/>
    <xf numFmtId="0" fontId="2" fillId="2" borderId="8" xfId="1" applyBorder="1"/>
    <xf numFmtId="0" fontId="4" fillId="4" borderId="11" xfId="0" applyFont="1" applyFill="1" applyBorder="1"/>
    <xf numFmtId="0" fontId="4" fillId="4" borderId="12" xfId="0" applyFont="1" applyFill="1" applyBorder="1" applyAlignment="1">
      <alignment wrapText="1"/>
    </xf>
    <xf numFmtId="0" fontId="4" fillId="4" borderId="12" xfId="0" applyFont="1" applyFill="1" applyBorder="1"/>
    <xf numFmtId="0" fontId="2" fillId="2" borderId="5" xfId="1" applyBorder="1"/>
    <xf numFmtId="0" fontId="2" fillId="2" borderId="6" xfId="1" applyBorder="1"/>
    <xf numFmtId="0" fontId="0" fillId="0" borderId="13" xfId="0" applyBorder="1"/>
    <xf numFmtId="0" fontId="2" fillId="2" borderId="10" xfId="1" applyBorder="1"/>
    <xf numFmtId="0" fontId="3" fillId="3" borderId="7" xfId="2" applyBorder="1"/>
    <xf numFmtId="164" fontId="3" fillId="3" borderId="8" xfId="2" applyNumberFormat="1" applyBorder="1"/>
    <xf numFmtId="10" fontId="3" fillId="3" borderId="8" xfId="2" applyNumberFormat="1" applyBorder="1"/>
    <xf numFmtId="0" fontId="2" fillId="2" borderId="9" xfId="1" applyBorder="1"/>
    <xf numFmtId="0" fontId="2" fillId="2" borderId="17" xfId="1" applyBorder="1" applyAlignment="1">
      <alignment horizontal="center"/>
    </xf>
    <xf numFmtId="0" fontId="2" fillId="2" borderId="14" xfId="1" applyBorder="1" applyAlignment="1">
      <alignment horizontal="center"/>
    </xf>
    <xf numFmtId="0" fontId="2" fillId="2" borderId="15" xfId="1" applyBorder="1"/>
    <xf numFmtId="0" fontId="2" fillId="2" borderId="15" xfId="1" applyBorder="1" applyAlignment="1"/>
    <xf numFmtId="0" fontId="2" fillId="2" borderId="20" xfId="1" applyBorder="1" applyAlignment="1"/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2" borderId="0" xfId="1" applyFont="1" applyBorder="1" applyAlignment="1">
      <alignment horizontal="center" vertical="center"/>
    </xf>
    <xf numFmtId="0" fontId="6" fillId="2" borderId="18" xfId="1" applyFont="1" applyBorder="1" applyAlignment="1">
      <alignment horizontal="center" vertical="center"/>
    </xf>
    <xf numFmtId="0" fontId="6" fillId="2" borderId="15" xfId="1" applyFont="1" applyBorder="1" applyAlignment="1">
      <alignment horizontal="center" vertical="center"/>
    </xf>
    <xf numFmtId="0" fontId="6" fillId="2" borderId="16" xfId="1" applyFont="1" applyBorder="1" applyAlignment="1">
      <alignment horizontal="center" vertical="center"/>
    </xf>
    <xf numFmtId="165" fontId="8" fillId="2" borderId="19" xfId="1" applyNumberFormat="1" applyFont="1" applyBorder="1" applyAlignment="1">
      <alignment horizontal="center"/>
    </xf>
    <xf numFmtId="165" fontId="9" fillId="2" borderId="1" xfId="1" applyNumberFormat="1" applyFont="1" applyBorder="1" applyAlignment="1">
      <alignment horizontal="center"/>
    </xf>
    <xf numFmtId="0" fontId="10" fillId="2" borderId="0" xfId="1" applyFont="1" applyBorder="1" applyAlignment="1">
      <alignment horizontal="center"/>
    </xf>
    <xf numFmtId="0" fontId="1" fillId="0" borderId="0" xfId="3"/>
    <xf numFmtId="0" fontId="12" fillId="0" borderId="0" xfId="4" applyFont="1"/>
    <xf numFmtId="0" fontId="13" fillId="0" borderId="27" xfId="3" applyFont="1" applyBorder="1" applyAlignment="1">
      <alignment horizontal="left" vertical="center" wrapText="1" indent="2"/>
    </xf>
  </cellXfs>
  <cellStyles count="5">
    <cellStyle name="Accent4" xfId="2" builtinId="41"/>
    <cellStyle name="Good" xfId="1" builtinId="26"/>
    <cellStyle name="Hipervínculo 2" xfId="4"/>
    <cellStyle name="Normal" xfId="0" builtinId="0"/>
    <cellStyle name="Normal 2 2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Presuepuesto</a:t>
            </a:r>
            <a:r>
              <a:rPr lang="en-US" baseline="0"/>
              <a:t> vs Gastos real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Presupuesto!$C$9</c:f>
              <c:strCache>
                <c:ptCount val="1"/>
                <c:pt idx="0">
                  <c:v>Presupuesto Mensual</c:v>
                </c:pt>
              </c:strCache>
            </c:strRef>
          </c:tx>
          <c:invertIfNegative val="0"/>
          <c:cat>
            <c:strRef>
              <c:f>Presupuesto!$B$10:$B$39</c:f>
              <c:strCache>
                <c:ptCount val="30"/>
                <c:pt idx="0">
                  <c:v>Vivienda (Alquiler/Hipoteca)</c:v>
                </c:pt>
                <c:pt idx="1">
                  <c:v>Alimentación</c:v>
                </c:pt>
                <c:pt idx="2">
                  <c:v>Transporte</c:v>
                </c:pt>
                <c:pt idx="3">
                  <c:v>Electricidad</c:v>
                </c:pt>
                <c:pt idx="4">
                  <c:v>Agua</c:v>
                </c:pt>
                <c:pt idx="5">
                  <c:v>Internet</c:v>
                </c:pt>
                <c:pt idx="6">
                  <c:v>Teléfono móvil</c:v>
                </c:pt>
                <c:pt idx="7">
                  <c:v>TV por cable/Streaming</c:v>
                </c:pt>
                <c:pt idx="8">
                  <c:v>Salud</c:v>
                </c:pt>
                <c:pt idx="9">
                  <c:v>Medicamentos</c:v>
                </c:pt>
                <c:pt idx="10">
                  <c:v>Educación</c:v>
                </c:pt>
                <c:pt idx="11">
                  <c:v>Libros y cursos</c:v>
                </c:pt>
                <c:pt idx="12">
                  <c:v>Ropa y calzado</c:v>
                </c:pt>
                <c:pt idx="13">
                  <c:v>Entretenimiento</c:v>
                </c:pt>
                <c:pt idx="14">
                  <c:v>Restaurantes</c:v>
                </c:pt>
                <c:pt idx="15">
                  <c:v>Cafeterías</c:v>
                </c:pt>
                <c:pt idx="16">
                  <c:v>Compras del hogar</c:v>
                </c:pt>
                <c:pt idx="17">
                  <c:v>Limpieza</c:v>
                </c:pt>
                <c:pt idx="18">
                  <c:v>Mascotas</c:v>
                </c:pt>
                <c:pt idx="19">
                  <c:v>Combustible</c:v>
                </c:pt>
                <c:pt idx="20">
                  <c:v>Taxi/Uber</c:v>
                </c:pt>
                <c:pt idx="21">
                  <c:v>Mantenimiento vehículo</c:v>
                </c:pt>
                <c:pt idx="22">
                  <c:v>Tarjeta de crédito</c:v>
                </c:pt>
                <c:pt idx="23">
                  <c:v>Préstamos</c:v>
                </c:pt>
                <c:pt idx="24">
                  <c:v>Ahorro</c:v>
                </c:pt>
                <c:pt idx="25">
                  <c:v>Inversiones</c:v>
                </c:pt>
                <c:pt idx="26">
                  <c:v>Regalos</c:v>
                </c:pt>
                <c:pt idx="27">
                  <c:v>Vacaciones</c:v>
                </c:pt>
                <c:pt idx="28">
                  <c:v>Fondo de emergencia</c:v>
                </c:pt>
                <c:pt idx="29">
                  <c:v>Otros gastos</c:v>
                </c:pt>
              </c:strCache>
            </c:strRef>
          </c:cat>
          <c:val>
            <c:numRef>
              <c:f>Presupuesto!$C$10:$C$39</c:f>
              <c:numCache>
                <c:formatCode>\$#,##0.00</c:formatCode>
                <c:ptCount val="30"/>
                <c:pt idx="0">
                  <c:v>18000</c:v>
                </c:pt>
                <c:pt idx="1">
                  <c:v>8000</c:v>
                </c:pt>
                <c:pt idx="2">
                  <c:v>4500</c:v>
                </c:pt>
                <c:pt idx="3">
                  <c:v>2500</c:v>
                </c:pt>
                <c:pt idx="4">
                  <c:v>800</c:v>
                </c:pt>
                <c:pt idx="5">
                  <c:v>1500</c:v>
                </c:pt>
                <c:pt idx="6">
                  <c:v>1200</c:v>
                </c:pt>
                <c:pt idx="7">
                  <c:v>900</c:v>
                </c:pt>
                <c:pt idx="8">
                  <c:v>2500</c:v>
                </c:pt>
                <c:pt idx="9">
                  <c:v>1200</c:v>
                </c:pt>
                <c:pt idx="10">
                  <c:v>3000</c:v>
                </c:pt>
                <c:pt idx="11">
                  <c:v>1000</c:v>
                </c:pt>
                <c:pt idx="12">
                  <c:v>2500</c:v>
                </c:pt>
                <c:pt idx="13">
                  <c:v>2000</c:v>
                </c:pt>
                <c:pt idx="14">
                  <c:v>2500</c:v>
                </c:pt>
                <c:pt idx="15">
                  <c:v>700</c:v>
                </c:pt>
                <c:pt idx="16">
                  <c:v>2500</c:v>
                </c:pt>
                <c:pt idx="17">
                  <c:v>1000</c:v>
                </c:pt>
                <c:pt idx="18">
                  <c:v>1000</c:v>
                </c:pt>
                <c:pt idx="19">
                  <c:v>3000</c:v>
                </c:pt>
                <c:pt idx="20">
                  <c:v>1500</c:v>
                </c:pt>
                <c:pt idx="21">
                  <c:v>2000</c:v>
                </c:pt>
                <c:pt idx="22">
                  <c:v>5000</c:v>
                </c:pt>
                <c:pt idx="23">
                  <c:v>4000</c:v>
                </c:pt>
                <c:pt idx="24">
                  <c:v>8000</c:v>
                </c:pt>
                <c:pt idx="25">
                  <c:v>5000</c:v>
                </c:pt>
                <c:pt idx="26">
                  <c:v>1500</c:v>
                </c:pt>
                <c:pt idx="27">
                  <c:v>3000</c:v>
                </c:pt>
                <c:pt idx="28">
                  <c:v>3000</c:v>
                </c:pt>
                <c:pt idx="29">
                  <c:v>2000</c:v>
                </c:pt>
              </c:numCache>
            </c:numRef>
          </c:val>
        </c:ser>
        <c:ser>
          <c:idx val="1"/>
          <c:order val="1"/>
          <c:tx>
            <c:strRef>
              <c:f>Presupuesto!$D$9</c:f>
              <c:strCache>
                <c:ptCount val="1"/>
                <c:pt idx="0">
                  <c:v>Gasto Real</c:v>
                </c:pt>
              </c:strCache>
            </c:strRef>
          </c:tx>
          <c:invertIfNegative val="0"/>
          <c:cat>
            <c:strRef>
              <c:f>Presupuesto!$B$10:$B$39</c:f>
              <c:strCache>
                <c:ptCount val="30"/>
                <c:pt idx="0">
                  <c:v>Vivienda (Alquiler/Hipoteca)</c:v>
                </c:pt>
                <c:pt idx="1">
                  <c:v>Alimentación</c:v>
                </c:pt>
                <c:pt idx="2">
                  <c:v>Transporte</c:v>
                </c:pt>
                <c:pt idx="3">
                  <c:v>Electricidad</c:v>
                </c:pt>
                <c:pt idx="4">
                  <c:v>Agua</c:v>
                </c:pt>
                <c:pt idx="5">
                  <c:v>Internet</c:v>
                </c:pt>
                <c:pt idx="6">
                  <c:v>Teléfono móvil</c:v>
                </c:pt>
                <c:pt idx="7">
                  <c:v>TV por cable/Streaming</c:v>
                </c:pt>
                <c:pt idx="8">
                  <c:v>Salud</c:v>
                </c:pt>
                <c:pt idx="9">
                  <c:v>Medicamentos</c:v>
                </c:pt>
                <c:pt idx="10">
                  <c:v>Educación</c:v>
                </c:pt>
                <c:pt idx="11">
                  <c:v>Libros y cursos</c:v>
                </c:pt>
                <c:pt idx="12">
                  <c:v>Ropa y calzado</c:v>
                </c:pt>
                <c:pt idx="13">
                  <c:v>Entretenimiento</c:v>
                </c:pt>
                <c:pt idx="14">
                  <c:v>Restaurantes</c:v>
                </c:pt>
                <c:pt idx="15">
                  <c:v>Cafeterías</c:v>
                </c:pt>
                <c:pt idx="16">
                  <c:v>Compras del hogar</c:v>
                </c:pt>
                <c:pt idx="17">
                  <c:v>Limpieza</c:v>
                </c:pt>
                <c:pt idx="18">
                  <c:v>Mascotas</c:v>
                </c:pt>
                <c:pt idx="19">
                  <c:v>Combustible</c:v>
                </c:pt>
                <c:pt idx="20">
                  <c:v>Taxi/Uber</c:v>
                </c:pt>
                <c:pt idx="21">
                  <c:v>Mantenimiento vehículo</c:v>
                </c:pt>
                <c:pt idx="22">
                  <c:v>Tarjeta de crédito</c:v>
                </c:pt>
                <c:pt idx="23">
                  <c:v>Préstamos</c:v>
                </c:pt>
                <c:pt idx="24">
                  <c:v>Ahorro</c:v>
                </c:pt>
                <c:pt idx="25">
                  <c:v>Inversiones</c:v>
                </c:pt>
                <c:pt idx="26">
                  <c:v>Regalos</c:v>
                </c:pt>
                <c:pt idx="27">
                  <c:v>Vacaciones</c:v>
                </c:pt>
                <c:pt idx="28">
                  <c:v>Fondo de emergencia</c:v>
                </c:pt>
                <c:pt idx="29">
                  <c:v>Otros gastos</c:v>
                </c:pt>
              </c:strCache>
            </c:strRef>
          </c:cat>
          <c:val>
            <c:numRef>
              <c:f>Presupuesto!$D$10:$D$39</c:f>
              <c:numCache>
                <c:formatCode>\$#,##0.00</c:formatCode>
                <c:ptCount val="30"/>
                <c:pt idx="0">
                  <c:v>17500</c:v>
                </c:pt>
                <c:pt idx="1">
                  <c:v>7350</c:v>
                </c:pt>
                <c:pt idx="2">
                  <c:v>3980</c:v>
                </c:pt>
                <c:pt idx="3">
                  <c:v>2300</c:v>
                </c:pt>
                <c:pt idx="4">
                  <c:v>720</c:v>
                </c:pt>
                <c:pt idx="5">
                  <c:v>1450</c:v>
                </c:pt>
                <c:pt idx="6">
                  <c:v>1050</c:v>
                </c:pt>
                <c:pt idx="7">
                  <c:v>850</c:v>
                </c:pt>
                <c:pt idx="8">
                  <c:v>1980</c:v>
                </c:pt>
                <c:pt idx="9">
                  <c:v>850</c:v>
                </c:pt>
                <c:pt idx="10">
                  <c:v>2800</c:v>
                </c:pt>
                <c:pt idx="11">
                  <c:v>780</c:v>
                </c:pt>
                <c:pt idx="12">
                  <c:v>1650</c:v>
                </c:pt>
                <c:pt idx="13">
                  <c:v>1450</c:v>
                </c:pt>
                <c:pt idx="14">
                  <c:v>2180</c:v>
                </c:pt>
                <c:pt idx="15">
                  <c:v>520</c:v>
                </c:pt>
                <c:pt idx="16">
                  <c:v>2250</c:v>
                </c:pt>
                <c:pt idx="17">
                  <c:v>820</c:v>
                </c:pt>
                <c:pt idx="18">
                  <c:v>650</c:v>
                </c:pt>
                <c:pt idx="19">
                  <c:v>2780</c:v>
                </c:pt>
                <c:pt idx="20">
                  <c:v>980</c:v>
                </c:pt>
                <c:pt idx="21">
                  <c:v>1500</c:v>
                </c:pt>
                <c:pt idx="22">
                  <c:v>5000</c:v>
                </c:pt>
                <c:pt idx="23">
                  <c:v>4000</c:v>
                </c:pt>
                <c:pt idx="24">
                  <c:v>8000</c:v>
                </c:pt>
                <c:pt idx="25">
                  <c:v>4500</c:v>
                </c:pt>
                <c:pt idx="26">
                  <c:v>850</c:v>
                </c:pt>
                <c:pt idx="27">
                  <c:v>1500</c:v>
                </c:pt>
                <c:pt idx="28">
                  <c:v>3000</c:v>
                </c:pt>
                <c:pt idx="29">
                  <c:v>1250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48491520"/>
        <c:axId val="49316992"/>
      </c:barChart>
      <c:catAx>
        <c:axId val="48491520"/>
        <c:scaling>
          <c:orientation val="minMax"/>
        </c:scaling>
        <c:delete val="0"/>
        <c:axPos val="b"/>
        <c:majorTickMark val="none"/>
        <c:minorTickMark val="none"/>
        <c:tickLblPos val="nextTo"/>
        <c:crossAx val="49316992"/>
        <c:crosses val="autoZero"/>
        <c:auto val="1"/>
        <c:lblAlgn val="ctr"/>
        <c:lblOffset val="100"/>
        <c:noMultiLvlLbl val="0"/>
      </c:catAx>
      <c:valAx>
        <c:axId val="49316992"/>
        <c:scaling>
          <c:orientation val="minMax"/>
        </c:scaling>
        <c:delete val="0"/>
        <c:axPos val="l"/>
        <c:majorGridlines/>
        <c:numFmt formatCode="\$#,##0.00" sourceLinked="1"/>
        <c:majorTickMark val="none"/>
        <c:minorTickMark val="none"/>
        <c:tickLblPos val="nextTo"/>
        <c:spPr>
          <a:ln w="9525">
            <a:noFill/>
          </a:ln>
        </c:spPr>
        <c:crossAx val="48491520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2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Presupuesto!$D$9</c:f>
              <c:strCache>
                <c:ptCount val="1"/>
                <c:pt idx="0">
                  <c:v>Gasto Real</c:v>
                </c:pt>
              </c:strCache>
            </c:strRef>
          </c:tx>
          <c:dPt>
            <c:idx val="0"/>
            <c:bubble3D val="0"/>
            <c:explosion val="29"/>
          </c:dPt>
          <c:dLbls>
            <c:showLegendKey val="0"/>
            <c:showVal val="0"/>
            <c:showCatName val="0"/>
            <c:showSerName val="0"/>
            <c:showPercent val="1"/>
            <c:showBubbleSize val="0"/>
            <c:showLeaderLines val="1"/>
          </c:dLbls>
          <c:cat>
            <c:strRef>
              <c:f>Presupuesto!$B$10:$B$39</c:f>
              <c:strCache>
                <c:ptCount val="30"/>
                <c:pt idx="0">
                  <c:v>Vivienda (Alquiler/Hipoteca)</c:v>
                </c:pt>
                <c:pt idx="1">
                  <c:v>Alimentación</c:v>
                </c:pt>
                <c:pt idx="2">
                  <c:v>Transporte</c:v>
                </c:pt>
                <c:pt idx="3">
                  <c:v>Electricidad</c:v>
                </c:pt>
                <c:pt idx="4">
                  <c:v>Agua</c:v>
                </c:pt>
                <c:pt idx="5">
                  <c:v>Internet</c:v>
                </c:pt>
                <c:pt idx="6">
                  <c:v>Teléfono móvil</c:v>
                </c:pt>
                <c:pt idx="7">
                  <c:v>TV por cable/Streaming</c:v>
                </c:pt>
                <c:pt idx="8">
                  <c:v>Salud</c:v>
                </c:pt>
                <c:pt idx="9">
                  <c:v>Medicamentos</c:v>
                </c:pt>
                <c:pt idx="10">
                  <c:v>Educación</c:v>
                </c:pt>
                <c:pt idx="11">
                  <c:v>Libros y cursos</c:v>
                </c:pt>
                <c:pt idx="12">
                  <c:v>Ropa y calzado</c:v>
                </c:pt>
                <c:pt idx="13">
                  <c:v>Entretenimiento</c:v>
                </c:pt>
                <c:pt idx="14">
                  <c:v>Restaurantes</c:v>
                </c:pt>
                <c:pt idx="15">
                  <c:v>Cafeterías</c:v>
                </c:pt>
                <c:pt idx="16">
                  <c:v>Compras del hogar</c:v>
                </c:pt>
                <c:pt idx="17">
                  <c:v>Limpieza</c:v>
                </c:pt>
                <c:pt idx="18">
                  <c:v>Mascotas</c:v>
                </c:pt>
                <c:pt idx="19">
                  <c:v>Combustible</c:v>
                </c:pt>
                <c:pt idx="20">
                  <c:v>Taxi/Uber</c:v>
                </c:pt>
                <c:pt idx="21">
                  <c:v>Mantenimiento vehículo</c:v>
                </c:pt>
                <c:pt idx="22">
                  <c:v>Tarjeta de crédito</c:v>
                </c:pt>
                <c:pt idx="23">
                  <c:v>Préstamos</c:v>
                </c:pt>
                <c:pt idx="24">
                  <c:v>Ahorro</c:v>
                </c:pt>
                <c:pt idx="25">
                  <c:v>Inversiones</c:v>
                </c:pt>
                <c:pt idx="26">
                  <c:v>Regalos</c:v>
                </c:pt>
                <c:pt idx="27">
                  <c:v>Vacaciones</c:v>
                </c:pt>
                <c:pt idx="28">
                  <c:v>Fondo de emergencia</c:v>
                </c:pt>
                <c:pt idx="29">
                  <c:v>Otros gastos</c:v>
                </c:pt>
              </c:strCache>
            </c:strRef>
          </c:cat>
          <c:val>
            <c:numRef>
              <c:f>Presupuesto!$D$10:$D$39</c:f>
              <c:numCache>
                <c:formatCode>\$#,##0.00</c:formatCode>
                <c:ptCount val="30"/>
                <c:pt idx="0">
                  <c:v>17500</c:v>
                </c:pt>
                <c:pt idx="1">
                  <c:v>7350</c:v>
                </c:pt>
                <c:pt idx="2">
                  <c:v>3980</c:v>
                </c:pt>
                <c:pt idx="3">
                  <c:v>2300</c:v>
                </c:pt>
                <c:pt idx="4">
                  <c:v>720</c:v>
                </c:pt>
                <c:pt idx="5">
                  <c:v>1450</c:v>
                </c:pt>
                <c:pt idx="6">
                  <c:v>1050</c:v>
                </c:pt>
                <c:pt idx="7">
                  <c:v>850</c:v>
                </c:pt>
                <c:pt idx="8">
                  <c:v>1980</c:v>
                </c:pt>
                <c:pt idx="9">
                  <c:v>850</c:v>
                </c:pt>
                <c:pt idx="10">
                  <c:v>2800</c:v>
                </c:pt>
                <c:pt idx="11">
                  <c:v>780</c:v>
                </c:pt>
                <c:pt idx="12">
                  <c:v>1650</c:v>
                </c:pt>
                <c:pt idx="13">
                  <c:v>1450</c:v>
                </c:pt>
                <c:pt idx="14">
                  <c:v>2180</c:v>
                </c:pt>
                <c:pt idx="15">
                  <c:v>520</c:v>
                </c:pt>
                <c:pt idx="16">
                  <c:v>2250</c:v>
                </c:pt>
                <c:pt idx="17">
                  <c:v>820</c:v>
                </c:pt>
                <c:pt idx="18">
                  <c:v>650</c:v>
                </c:pt>
                <c:pt idx="19">
                  <c:v>2780</c:v>
                </c:pt>
                <c:pt idx="20">
                  <c:v>980</c:v>
                </c:pt>
                <c:pt idx="21">
                  <c:v>1500</c:v>
                </c:pt>
                <c:pt idx="22">
                  <c:v>5000</c:v>
                </c:pt>
                <c:pt idx="23">
                  <c:v>4000</c:v>
                </c:pt>
                <c:pt idx="24">
                  <c:v>8000</c:v>
                </c:pt>
                <c:pt idx="25">
                  <c:v>4500</c:v>
                </c:pt>
                <c:pt idx="26">
                  <c:v>850</c:v>
                </c:pt>
                <c:pt idx="27">
                  <c:v>1500</c:v>
                </c:pt>
                <c:pt idx="28">
                  <c:v>3000</c:v>
                </c:pt>
                <c:pt idx="29">
                  <c:v>1250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2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0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0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5886449</xdr:colOff>
      <xdr:row>1</xdr:row>
      <xdr:rowOff>132172</xdr:rowOff>
    </xdr:to>
    <xdr:pic>
      <xdr:nvPicPr>
        <xdr:cNvPr id="6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5886449" cy="8465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95251</xdr:rowOff>
    </xdr:from>
    <xdr:to>
      <xdr:col>14</xdr:col>
      <xdr:colOff>476250</xdr:colOff>
      <xdr:row>22</xdr:row>
      <xdr:rowOff>85725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9523</xdr:colOff>
      <xdr:row>22</xdr:row>
      <xdr:rowOff>180975</xdr:rowOff>
    </xdr:from>
    <xdr:to>
      <xdr:col>14</xdr:col>
      <xdr:colOff>485774</xdr:colOff>
      <xdr:row>39</xdr:row>
      <xdr:rowOff>114300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16</xdr:col>
      <xdr:colOff>0</xdr:colOff>
      <xdr:row>3</xdr:row>
      <xdr:rowOff>0</xdr:rowOff>
    </xdr:from>
    <xdr:to>
      <xdr:col>25</xdr:col>
      <xdr:colOff>375557</xdr:colOff>
      <xdr:row>5</xdr:row>
      <xdr:rowOff>193404</xdr:rowOff>
    </xdr:to>
    <xdr:pic>
      <xdr:nvPicPr>
        <xdr:cNvPr id="6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150929" y="653143"/>
          <a:ext cx="5886449" cy="84654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8</xdr:col>
      <xdr:colOff>321127</xdr:colOff>
      <xdr:row>46</xdr:row>
      <xdr:rowOff>84547</xdr:rowOff>
    </xdr:to>
    <xdr:pic>
      <xdr:nvPicPr>
        <xdr:cNvPr id="7" name="Imagen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2464" y="8490857"/>
          <a:ext cx="5886449" cy="846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"/>
  <sheetViews>
    <sheetView workbookViewId="0">
      <selection activeCell="B2" sqref="B2"/>
    </sheetView>
  </sheetViews>
  <sheetFormatPr defaultColWidth="0" defaultRowHeight="0" customHeight="1" zeroHeight="1" x14ac:dyDescent="0.25"/>
  <cols>
    <col min="1" max="1" width="3.28515625" style="37" customWidth="1"/>
    <col min="2" max="2" width="88.28515625" style="37" customWidth="1"/>
    <col min="3" max="16381" width="10.7109375" style="37" hidden="1"/>
    <col min="16382" max="16382" width="28.85546875" style="37" hidden="1" customWidth="1"/>
    <col min="16383" max="16383" width="25.140625" style="37" hidden="1" customWidth="1"/>
    <col min="16384" max="16384" width="18.28515625" style="37" hidden="1" customWidth="1"/>
  </cols>
  <sheetData>
    <row r="1" spans="2:2" ht="56.25" customHeight="1" x14ac:dyDescent="0.25"/>
    <row r="2" spans="2:2" ht="56.25" customHeight="1" x14ac:dyDescent="0.5">
      <c r="B2" s="38" t="s">
        <v>43</v>
      </c>
    </row>
    <row r="3" spans="2:2" ht="212.25" customHeight="1" x14ac:dyDescent="0.25">
      <c r="B3" s="39" t="s">
        <v>44</v>
      </c>
    </row>
  </sheetData>
  <hyperlinks>
    <hyperlink ref="B2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40"/>
  <sheetViews>
    <sheetView showGridLines="0" tabSelected="1" zoomScale="70" zoomScaleNormal="70" workbookViewId="0">
      <selection activeCell="W40" sqref="W40"/>
    </sheetView>
  </sheetViews>
  <sheetFormatPr defaultRowHeight="15" x14ac:dyDescent="0.25"/>
  <cols>
    <col min="1" max="1" width="1.85546875" customWidth="1"/>
    <col min="2" max="2" width="26.28515625" customWidth="1"/>
    <col min="3" max="3" width="13" customWidth="1"/>
    <col min="4" max="4" width="12.140625" customWidth="1"/>
    <col min="5" max="5" width="11.85546875" customWidth="1"/>
    <col min="6" max="6" width="9.5703125" customWidth="1"/>
    <col min="7" max="7" width="1.140625" customWidth="1"/>
    <col min="11" max="11" width="8" customWidth="1"/>
    <col min="12" max="12" width="4.42578125" customWidth="1"/>
    <col min="15" max="15" width="8.5703125" customWidth="1"/>
  </cols>
  <sheetData>
    <row r="2" spans="2:15" ht="15.75" thickBot="1" x14ac:dyDescent="0.3"/>
    <row r="3" spans="2:15" ht="20.25" customHeight="1" x14ac:dyDescent="0.25">
      <c r="B3" s="24" t="s">
        <v>41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6"/>
    </row>
    <row r="4" spans="2:15" ht="32.25" customHeight="1" thickBot="1" x14ac:dyDescent="0.3">
      <c r="B4" s="27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9"/>
    </row>
    <row r="5" spans="2:15" ht="18.75" customHeight="1" x14ac:dyDescent="0.25">
      <c r="B5" s="19" t="s">
        <v>37</v>
      </c>
      <c r="C5" s="5">
        <v>45000</v>
      </c>
      <c r="D5" s="6"/>
      <c r="E5" s="6" t="s">
        <v>36</v>
      </c>
      <c r="F5" s="2"/>
      <c r="G5" s="6"/>
      <c r="H5" s="30" t="s">
        <v>42</v>
      </c>
      <c r="I5" s="30"/>
      <c r="J5" s="30"/>
      <c r="K5" s="30"/>
      <c r="L5" s="30"/>
      <c r="M5" s="30"/>
      <c r="N5" s="30"/>
      <c r="O5" s="31"/>
    </row>
    <row r="6" spans="2:15" ht="15.75" customHeight="1" x14ac:dyDescent="0.3">
      <c r="B6" s="19" t="s">
        <v>38</v>
      </c>
      <c r="C6" s="35">
        <f>D40</f>
        <v>84490</v>
      </c>
      <c r="D6" s="6"/>
      <c r="E6" s="36" t="s">
        <v>40</v>
      </c>
      <c r="F6" s="2"/>
      <c r="G6" s="6"/>
      <c r="H6" s="30"/>
      <c r="I6" s="30"/>
      <c r="J6" s="30"/>
      <c r="K6" s="30"/>
      <c r="L6" s="30"/>
      <c r="M6" s="30"/>
      <c r="N6" s="30"/>
      <c r="O6" s="31"/>
    </row>
    <row r="7" spans="2:15" ht="15.75" customHeight="1" x14ac:dyDescent="0.25">
      <c r="B7" s="20" t="s">
        <v>39</v>
      </c>
      <c r="C7" s="34">
        <f>C5-C6</f>
        <v>-39490</v>
      </c>
      <c r="D7" s="21"/>
      <c r="E7" s="22"/>
      <c r="F7" s="23"/>
      <c r="G7" s="21"/>
      <c r="H7" s="32"/>
      <c r="I7" s="32"/>
      <c r="J7" s="32"/>
      <c r="K7" s="32"/>
      <c r="L7" s="32"/>
      <c r="M7" s="32"/>
      <c r="N7" s="32"/>
      <c r="O7" s="33"/>
    </row>
    <row r="8" spans="2:15" ht="7.5" customHeight="1" thickBot="1" x14ac:dyDescent="0.3">
      <c r="B8" s="1"/>
      <c r="C8" s="1"/>
      <c r="D8" s="1"/>
      <c r="E8" s="1"/>
      <c r="F8" s="1"/>
      <c r="G8" s="1"/>
    </row>
    <row r="9" spans="2:15" ht="30" x14ac:dyDescent="0.25">
      <c r="B9" s="8" t="s">
        <v>0</v>
      </c>
      <c r="C9" s="9" t="s">
        <v>1</v>
      </c>
      <c r="D9" s="9" t="s">
        <v>2</v>
      </c>
      <c r="E9" s="10" t="s">
        <v>3</v>
      </c>
      <c r="F9" s="10" t="s">
        <v>4</v>
      </c>
      <c r="G9" s="11"/>
      <c r="H9" s="11"/>
      <c r="I9" s="11"/>
      <c r="J9" s="11"/>
      <c r="K9" s="11"/>
      <c r="L9" s="11"/>
      <c r="M9" s="11"/>
      <c r="N9" s="11"/>
      <c r="O9" s="12"/>
    </row>
    <row r="10" spans="2:15" x14ac:dyDescent="0.25">
      <c r="B10" s="13" t="s">
        <v>5</v>
      </c>
      <c r="C10" s="3">
        <v>18000</v>
      </c>
      <c r="D10" s="3">
        <v>17500</v>
      </c>
      <c r="E10" s="3">
        <f t="shared" ref="E10:E39" si="0">C10-D10</f>
        <v>500</v>
      </c>
      <c r="F10" s="4">
        <f t="shared" ref="F10:F39" si="1">IF(C10=0,"",D10/C10)</f>
        <v>0.97222222222222221</v>
      </c>
      <c r="G10" s="6"/>
      <c r="H10" s="6"/>
      <c r="I10" s="6"/>
      <c r="J10" s="6"/>
      <c r="K10" s="6"/>
      <c r="L10" s="6"/>
      <c r="M10" s="6"/>
      <c r="N10" s="6"/>
      <c r="O10" s="14"/>
    </row>
    <row r="11" spans="2:15" x14ac:dyDescent="0.25">
      <c r="B11" s="13" t="s">
        <v>6</v>
      </c>
      <c r="C11" s="3">
        <v>8000</v>
      </c>
      <c r="D11" s="3">
        <v>7350</v>
      </c>
      <c r="E11" s="3">
        <f t="shared" si="0"/>
        <v>650</v>
      </c>
      <c r="F11" s="4">
        <f t="shared" si="1"/>
        <v>0.91874999999999996</v>
      </c>
      <c r="G11" s="6"/>
      <c r="H11" s="6"/>
      <c r="I11" s="6"/>
      <c r="J11" s="6"/>
      <c r="K11" s="6"/>
      <c r="L11" s="6"/>
      <c r="M11" s="6"/>
      <c r="N11" s="6"/>
      <c r="O11" s="14"/>
    </row>
    <row r="12" spans="2:15" x14ac:dyDescent="0.25">
      <c r="B12" s="13" t="s">
        <v>7</v>
      </c>
      <c r="C12" s="3">
        <v>4500</v>
      </c>
      <c r="D12" s="3">
        <v>3980</v>
      </c>
      <c r="E12" s="3">
        <f t="shared" si="0"/>
        <v>520</v>
      </c>
      <c r="F12" s="4">
        <f t="shared" si="1"/>
        <v>0.88444444444444448</v>
      </c>
      <c r="G12" s="6"/>
      <c r="H12" s="6"/>
      <c r="I12" s="6"/>
      <c r="J12" s="6"/>
      <c r="K12" s="6"/>
      <c r="L12" s="6"/>
      <c r="M12" s="6"/>
      <c r="N12" s="6"/>
      <c r="O12" s="14"/>
    </row>
    <row r="13" spans="2:15" x14ac:dyDescent="0.25">
      <c r="B13" s="13" t="s">
        <v>8</v>
      </c>
      <c r="C13" s="3">
        <v>2500</v>
      </c>
      <c r="D13" s="3">
        <v>2300</v>
      </c>
      <c r="E13" s="3">
        <f t="shared" si="0"/>
        <v>200</v>
      </c>
      <c r="F13" s="4">
        <f t="shared" si="1"/>
        <v>0.92</v>
      </c>
      <c r="G13" s="6"/>
      <c r="H13" s="6"/>
      <c r="I13" s="6"/>
      <c r="J13" s="6"/>
      <c r="K13" s="6"/>
      <c r="L13" s="6"/>
      <c r="M13" s="6"/>
      <c r="N13" s="6"/>
      <c r="O13" s="14"/>
    </row>
    <row r="14" spans="2:15" x14ac:dyDescent="0.25">
      <c r="B14" s="13" t="s">
        <v>9</v>
      </c>
      <c r="C14" s="3">
        <v>800</v>
      </c>
      <c r="D14" s="3">
        <v>720</v>
      </c>
      <c r="E14" s="3">
        <f t="shared" si="0"/>
        <v>80</v>
      </c>
      <c r="F14" s="4">
        <f t="shared" si="1"/>
        <v>0.9</v>
      </c>
      <c r="G14" s="6"/>
      <c r="H14" s="6"/>
      <c r="I14" s="6"/>
      <c r="J14" s="6"/>
      <c r="K14" s="6"/>
      <c r="L14" s="6"/>
      <c r="M14" s="6"/>
      <c r="N14" s="6"/>
      <c r="O14" s="14"/>
    </row>
    <row r="15" spans="2:15" x14ac:dyDescent="0.25">
      <c r="B15" s="13" t="s">
        <v>10</v>
      </c>
      <c r="C15" s="3">
        <v>1500</v>
      </c>
      <c r="D15" s="3">
        <v>1450</v>
      </c>
      <c r="E15" s="3">
        <f t="shared" si="0"/>
        <v>50</v>
      </c>
      <c r="F15" s="4">
        <f t="shared" si="1"/>
        <v>0.96666666666666667</v>
      </c>
      <c r="G15" s="6"/>
      <c r="H15" s="6"/>
      <c r="I15" s="6"/>
      <c r="J15" s="6"/>
      <c r="K15" s="6"/>
      <c r="L15" s="6"/>
      <c r="M15" s="6"/>
      <c r="N15" s="6"/>
      <c r="O15" s="14"/>
    </row>
    <row r="16" spans="2:15" x14ac:dyDescent="0.25">
      <c r="B16" s="13" t="s">
        <v>11</v>
      </c>
      <c r="C16" s="3">
        <v>1200</v>
      </c>
      <c r="D16" s="3">
        <v>1050</v>
      </c>
      <c r="E16" s="3">
        <f t="shared" si="0"/>
        <v>150</v>
      </c>
      <c r="F16" s="4">
        <f t="shared" si="1"/>
        <v>0.875</v>
      </c>
      <c r="G16" s="6"/>
      <c r="H16" s="6"/>
      <c r="I16" s="6"/>
      <c r="J16" s="6"/>
      <c r="K16" s="6"/>
      <c r="L16" s="6"/>
      <c r="M16" s="6"/>
      <c r="N16" s="6"/>
      <c r="O16" s="14"/>
    </row>
    <row r="17" spans="2:15" x14ac:dyDescent="0.25">
      <c r="B17" s="13" t="s">
        <v>12</v>
      </c>
      <c r="C17" s="3">
        <v>900</v>
      </c>
      <c r="D17" s="3">
        <v>850</v>
      </c>
      <c r="E17" s="3">
        <f t="shared" si="0"/>
        <v>50</v>
      </c>
      <c r="F17" s="4">
        <f t="shared" si="1"/>
        <v>0.94444444444444442</v>
      </c>
      <c r="G17" s="6"/>
      <c r="H17" s="6"/>
      <c r="I17" s="6"/>
      <c r="J17" s="6"/>
      <c r="K17" s="6"/>
      <c r="L17" s="6"/>
      <c r="M17" s="6"/>
      <c r="N17" s="6"/>
      <c r="O17" s="14"/>
    </row>
    <row r="18" spans="2:15" x14ac:dyDescent="0.25">
      <c r="B18" s="13" t="s">
        <v>13</v>
      </c>
      <c r="C18" s="3">
        <v>2500</v>
      </c>
      <c r="D18" s="3">
        <v>1980</v>
      </c>
      <c r="E18" s="3">
        <f t="shared" si="0"/>
        <v>520</v>
      </c>
      <c r="F18" s="4">
        <f t="shared" si="1"/>
        <v>0.79200000000000004</v>
      </c>
      <c r="G18" s="6"/>
      <c r="H18" s="6"/>
      <c r="I18" s="6"/>
      <c r="J18" s="6"/>
      <c r="K18" s="6"/>
      <c r="L18" s="6"/>
      <c r="M18" s="6"/>
      <c r="N18" s="6"/>
      <c r="O18" s="14"/>
    </row>
    <row r="19" spans="2:15" x14ac:dyDescent="0.25">
      <c r="B19" s="13" t="s">
        <v>14</v>
      </c>
      <c r="C19" s="3">
        <v>1200</v>
      </c>
      <c r="D19" s="3">
        <v>850</v>
      </c>
      <c r="E19" s="3">
        <f t="shared" si="0"/>
        <v>350</v>
      </c>
      <c r="F19" s="4">
        <f t="shared" si="1"/>
        <v>0.70833333333333337</v>
      </c>
      <c r="G19" s="6"/>
      <c r="H19" s="6"/>
      <c r="I19" s="6"/>
      <c r="J19" s="6"/>
      <c r="K19" s="6"/>
      <c r="L19" s="6"/>
      <c r="M19" s="6"/>
      <c r="N19" s="6"/>
      <c r="O19" s="14"/>
    </row>
    <row r="20" spans="2:15" x14ac:dyDescent="0.25">
      <c r="B20" s="13" t="s">
        <v>15</v>
      </c>
      <c r="C20" s="3">
        <v>3000</v>
      </c>
      <c r="D20" s="3">
        <v>2800</v>
      </c>
      <c r="E20" s="3">
        <f t="shared" si="0"/>
        <v>200</v>
      </c>
      <c r="F20" s="4">
        <f t="shared" si="1"/>
        <v>0.93333333333333335</v>
      </c>
      <c r="G20" s="6"/>
      <c r="H20" s="6"/>
      <c r="I20" s="6"/>
      <c r="J20" s="6"/>
      <c r="K20" s="6"/>
      <c r="L20" s="6"/>
      <c r="M20" s="6"/>
      <c r="N20" s="6"/>
      <c r="O20" s="14"/>
    </row>
    <row r="21" spans="2:15" x14ac:dyDescent="0.25">
      <c r="B21" s="13" t="s">
        <v>16</v>
      </c>
      <c r="C21" s="3">
        <v>1000</v>
      </c>
      <c r="D21" s="3">
        <v>780</v>
      </c>
      <c r="E21" s="3">
        <f t="shared" si="0"/>
        <v>220</v>
      </c>
      <c r="F21" s="4">
        <f t="shared" si="1"/>
        <v>0.78</v>
      </c>
      <c r="G21" s="6"/>
      <c r="H21" s="6"/>
      <c r="I21" s="6"/>
      <c r="J21" s="6"/>
      <c r="K21" s="6"/>
      <c r="L21" s="6"/>
      <c r="M21" s="6"/>
      <c r="N21" s="6"/>
      <c r="O21" s="14"/>
    </row>
    <row r="22" spans="2:15" x14ac:dyDescent="0.25">
      <c r="B22" s="13" t="s">
        <v>17</v>
      </c>
      <c r="C22" s="3">
        <v>2500</v>
      </c>
      <c r="D22" s="3">
        <v>1650</v>
      </c>
      <c r="E22" s="3">
        <f t="shared" si="0"/>
        <v>850</v>
      </c>
      <c r="F22" s="4">
        <f t="shared" si="1"/>
        <v>0.66</v>
      </c>
      <c r="G22" s="6"/>
      <c r="H22" s="6"/>
      <c r="I22" s="6"/>
      <c r="J22" s="6"/>
      <c r="K22" s="6"/>
      <c r="L22" s="6"/>
      <c r="M22" s="6"/>
      <c r="N22" s="6"/>
      <c r="O22" s="14"/>
    </row>
    <row r="23" spans="2:15" x14ac:dyDescent="0.25">
      <c r="B23" s="13" t="s">
        <v>18</v>
      </c>
      <c r="C23" s="3">
        <v>2000</v>
      </c>
      <c r="D23" s="3">
        <v>1450</v>
      </c>
      <c r="E23" s="3">
        <f t="shared" si="0"/>
        <v>550</v>
      </c>
      <c r="F23" s="4">
        <f t="shared" si="1"/>
        <v>0.72499999999999998</v>
      </c>
      <c r="G23" s="6"/>
      <c r="H23" s="6"/>
      <c r="I23" s="6"/>
      <c r="J23" s="6"/>
      <c r="K23" s="6"/>
      <c r="L23" s="6"/>
      <c r="M23" s="6"/>
      <c r="N23" s="6"/>
      <c r="O23" s="14"/>
    </row>
    <row r="24" spans="2:15" x14ac:dyDescent="0.25">
      <c r="B24" s="13" t="s">
        <v>19</v>
      </c>
      <c r="C24" s="3">
        <v>2500</v>
      </c>
      <c r="D24" s="3">
        <v>2180</v>
      </c>
      <c r="E24" s="3">
        <f t="shared" si="0"/>
        <v>320</v>
      </c>
      <c r="F24" s="4">
        <f t="shared" si="1"/>
        <v>0.872</v>
      </c>
      <c r="G24" s="6"/>
      <c r="H24" s="6"/>
      <c r="I24" s="6"/>
      <c r="J24" s="6"/>
      <c r="K24" s="6"/>
      <c r="L24" s="6"/>
      <c r="M24" s="6"/>
      <c r="N24" s="6"/>
      <c r="O24" s="14"/>
    </row>
    <row r="25" spans="2:15" x14ac:dyDescent="0.25">
      <c r="B25" s="13" t="s">
        <v>20</v>
      </c>
      <c r="C25" s="3">
        <v>700</v>
      </c>
      <c r="D25" s="3">
        <v>520</v>
      </c>
      <c r="E25" s="3">
        <f t="shared" si="0"/>
        <v>180</v>
      </c>
      <c r="F25" s="4">
        <f t="shared" si="1"/>
        <v>0.74285714285714288</v>
      </c>
      <c r="G25" s="6"/>
      <c r="H25" s="6"/>
      <c r="I25" s="6"/>
      <c r="J25" s="6"/>
      <c r="K25" s="6"/>
      <c r="L25" s="6"/>
      <c r="M25" s="6"/>
      <c r="N25" s="6"/>
      <c r="O25" s="14"/>
    </row>
    <row r="26" spans="2:15" x14ac:dyDescent="0.25">
      <c r="B26" s="13" t="s">
        <v>21</v>
      </c>
      <c r="C26" s="3">
        <v>2500</v>
      </c>
      <c r="D26" s="3">
        <v>2250</v>
      </c>
      <c r="E26" s="3">
        <f t="shared" si="0"/>
        <v>250</v>
      </c>
      <c r="F26" s="4">
        <f t="shared" si="1"/>
        <v>0.9</v>
      </c>
      <c r="G26" s="6"/>
      <c r="H26" s="6"/>
      <c r="I26" s="6"/>
      <c r="J26" s="6"/>
      <c r="K26" s="6"/>
      <c r="L26" s="6"/>
      <c r="M26" s="6"/>
      <c r="N26" s="6"/>
      <c r="O26" s="14"/>
    </row>
    <row r="27" spans="2:15" x14ac:dyDescent="0.25">
      <c r="B27" s="13" t="s">
        <v>22</v>
      </c>
      <c r="C27" s="3">
        <v>1000</v>
      </c>
      <c r="D27" s="3">
        <v>820</v>
      </c>
      <c r="E27" s="3">
        <f t="shared" si="0"/>
        <v>180</v>
      </c>
      <c r="F27" s="4">
        <f t="shared" si="1"/>
        <v>0.82</v>
      </c>
      <c r="G27" s="6"/>
      <c r="H27" s="6"/>
      <c r="I27" s="6"/>
      <c r="J27" s="6"/>
      <c r="K27" s="6"/>
      <c r="L27" s="6"/>
      <c r="M27" s="6"/>
      <c r="N27" s="6"/>
      <c r="O27" s="14"/>
    </row>
    <row r="28" spans="2:15" x14ac:dyDescent="0.25">
      <c r="B28" s="13" t="s">
        <v>23</v>
      </c>
      <c r="C28" s="3">
        <v>1000</v>
      </c>
      <c r="D28" s="3">
        <v>650</v>
      </c>
      <c r="E28" s="3">
        <f t="shared" si="0"/>
        <v>350</v>
      </c>
      <c r="F28" s="4">
        <f t="shared" si="1"/>
        <v>0.65</v>
      </c>
      <c r="G28" s="6"/>
      <c r="H28" s="6"/>
      <c r="I28" s="6"/>
      <c r="J28" s="6"/>
      <c r="K28" s="6"/>
      <c r="L28" s="6"/>
      <c r="M28" s="6"/>
      <c r="N28" s="6"/>
      <c r="O28" s="14"/>
    </row>
    <row r="29" spans="2:15" x14ac:dyDescent="0.25">
      <c r="B29" s="13" t="s">
        <v>24</v>
      </c>
      <c r="C29" s="3">
        <v>3000</v>
      </c>
      <c r="D29" s="3">
        <v>2780</v>
      </c>
      <c r="E29" s="3">
        <f t="shared" si="0"/>
        <v>220</v>
      </c>
      <c r="F29" s="4">
        <f t="shared" si="1"/>
        <v>0.92666666666666664</v>
      </c>
      <c r="G29" s="6"/>
      <c r="H29" s="6"/>
      <c r="I29" s="6"/>
      <c r="J29" s="6"/>
      <c r="K29" s="6"/>
      <c r="L29" s="6"/>
      <c r="M29" s="6"/>
      <c r="N29" s="6"/>
      <c r="O29" s="14"/>
    </row>
    <row r="30" spans="2:15" x14ac:dyDescent="0.25">
      <c r="B30" s="13" t="s">
        <v>25</v>
      </c>
      <c r="C30" s="3">
        <v>1500</v>
      </c>
      <c r="D30" s="3">
        <v>980</v>
      </c>
      <c r="E30" s="3">
        <f t="shared" si="0"/>
        <v>520</v>
      </c>
      <c r="F30" s="4">
        <f t="shared" si="1"/>
        <v>0.65333333333333332</v>
      </c>
      <c r="G30" s="6"/>
      <c r="H30" s="6"/>
      <c r="I30" s="6"/>
      <c r="J30" s="6"/>
      <c r="K30" s="6"/>
      <c r="L30" s="6"/>
      <c r="M30" s="6"/>
      <c r="N30" s="6"/>
      <c r="O30" s="14"/>
    </row>
    <row r="31" spans="2:15" x14ac:dyDescent="0.25">
      <c r="B31" s="13" t="s">
        <v>26</v>
      </c>
      <c r="C31" s="3">
        <v>2000</v>
      </c>
      <c r="D31" s="3">
        <v>1500</v>
      </c>
      <c r="E31" s="3">
        <f t="shared" si="0"/>
        <v>500</v>
      </c>
      <c r="F31" s="4">
        <f t="shared" si="1"/>
        <v>0.75</v>
      </c>
      <c r="G31" s="6"/>
      <c r="H31" s="6"/>
      <c r="I31" s="6"/>
      <c r="J31" s="6"/>
      <c r="K31" s="6"/>
      <c r="L31" s="6"/>
      <c r="M31" s="6"/>
      <c r="N31" s="6"/>
      <c r="O31" s="14"/>
    </row>
    <row r="32" spans="2:15" x14ac:dyDescent="0.25">
      <c r="B32" s="13" t="s">
        <v>27</v>
      </c>
      <c r="C32" s="3">
        <v>5000</v>
      </c>
      <c r="D32" s="3">
        <v>5000</v>
      </c>
      <c r="E32" s="3">
        <f t="shared" si="0"/>
        <v>0</v>
      </c>
      <c r="F32" s="4">
        <f t="shared" si="1"/>
        <v>1</v>
      </c>
      <c r="G32" s="6"/>
      <c r="H32" s="6"/>
      <c r="I32" s="6"/>
      <c r="J32" s="6"/>
      <c r="K32" s="6"/>
      <c r="L32" s="6"/>
      <c r="M32" s="6"/>
      <c r="N32" s="6"/>
      <c r="O32" s="14"/>
    </row>
    <row r="33" spans="2:15" x14ac:dyDescent="0.25">
      <c r="B33" s="13" t="s">
        <v>28</v>
      </c>
      <c r="C33" s="3">
        <v>4000</v>
      </c>
      <c r="D33" s="3">
        <v>4000</v>
      </c>
      <c r="E33" s="3">
        <f t="shared" si="0"/>
        <v>0</v>
      </c>
      <c r="F33" s="4">
        <f t="shared" si="1"/>
        <v>1</v>
      </c>
      <c r="G33" s="6"/>
      <c r="H33" s="6"/>
      <c r="I33" s="6"/>
      <c r="J33" s="6"/>
      <c r="K33" s="6"/>
      <c r="L33" s="6"/>
      <c r="M33" s="6"/>
      <c r="N33" s="6"/>
      <c r="O33" s="14"/>
    </row>
    <row r="34" spans="2:15" x14ac:dyDescent="0.25">
      <c r="B34" s="13" t="s">
        <v>29</v>
      </c>
      <c r="C34" s="3">
        <v>8000</v>
      </c>
      <c r="D34" s="3">
        <v>8000</v>
      </c>
      <c r="E34" s="3">
        <f t="shared" si="0"/>
        <v>0</v>
      </c>
      <c r="F34" s="4">
        <f t="shared" si="1"/>
        <v>1</v>
      </c>
      <c r="G34" s="6"/>
      <c r="H34" s="6"/>
      <c r="I34" s="6"/>
      <c r="J34" s="6"/>
      <c r="K34" s="6"/>
      <c r="L34" s="6"/>
      <c r="M34" s="6"/>
      <c r="N34" s="6"/>
      <c r="O34" s="14"/>
    </row>
    <row r="35" spans="2:15" x14ac:dyDescent="0.25">
      <c r="B35" s="13" t="s">
        <v>30</v>
      </c>
      <c r="C35" s="3">
        <v>5000</v>
      </c>
      <c r="D35" s="3">
        <v>4500</v>
      </c>
      <c r="E35" s="3">
        <f t="shared" si="0"/>
        <v>500</v>
      </c>
      <c r="F35" s="4">
        <f t="shared" si="1"/>
        <v>0.9</v>
      </c>
      <c r="G35" s="6"/>
      <c r="H35" s="6"/>
      <c r="I35" s="6"/>
      <c r="J35" s="6"/>
      <c r="K35" s="6"/>
      <c r="L35" s="6"/>
      <c r="M35" s="6"/>
      <c r="N35" s="6"/>
      <c r="O35" s="14"/>
    </row>
    <row r="36" spans="2:15" x14ac:dyDescent="0.25">
      <c r="B36" s="13" t="s">
        <v>31</v>
      </c>
      <c r="C36" s="3">
        <v>1500</v>
      </c>
      <c r="D36" s="3">
        <v>850</v>
      </c>
      <c r="E36" s="3">
        <f t="shared" si="0"/>
        <v>650</v>
      </c>
      <c r="F36" s="4">
        <f t="shared" si="1"/>
        <v>0.56666666666666665</v>
      </c>
      <c r="G36" s="6"/>
      <c r="H36" s="6"/>
      <c r="I36" s="6"/>
      <c r="J36" s="6"/>
      <c r="K36" s="6"/>
      <c r="L36" s="6"/>
      <c r="M36" s="6"/>
      <c r="N36" s="6"/>
      <c r="O36" s="14"/>
    </row>
    <row r="37" spans="2:15" x14ac:dyDescent="0.25">
      <c r="B37" s="13" t="s">
        <v>32</v>
      </c>
      <c r="C37" s="3">
        <v>3000</v>
      </c>
      <c r="D37" s="3">
        <v>1500</v>
      </c>
      <c r="E37" s="3">
        <f t="shared" si="0"/>
        <v>1500</v>
      </c>
      <c r="F37" s="4">
        <f t="shared" si="1"/>
        <v>0.5</v>
      </c>
      <c r="G37" s="6"/>
      <c r="H37" s="6"/>
      <c r="I37" s="6"/>
      <c r="J37" s="6"/>
      <c r="K37" s="6"/>
      <c r="L37" s="6"/>
      <c r="M37" s="6"/>
      <c r="N37" s="6"/>
      <c r="O37" s="14"/>
    </row>
    <row r="38" spans="2:15" x14ac:dyDescent="0.25">
      <c r="B38" s="13" t="s">
        <v>33</v>
      </c>
      <c r="C38" s="3">
        <v>3000</v>
      </c>
      <c r="D38" s="3">
        <v>3000</v>
      </c>
      <c r="E38" s="3">
        <f t="shared" si="0"/>
        <v>0</v>
      </c>
      <c r="F38" s="4">
        <f t="shared" si="1"/>
        <v>1</v>
      </c>
      <c r="G38" s="6"/>
      <c r="H38" s="6"/>
      <c r="I38" s="6"/>
      <c r="J38" s="6"/>
      <c r="K38" s="6"/>
      <c r="L38" s="6"/>
      <c r="M38" s="6"/>
      <c r="N38" s="6"/>
      <c r="O38" s="14"/>
    </row>
    <row r="39" spans="2:15" x14ac:dyDescent="0.25">
      <c r="B39" s="13" t="s">
        <v>34</v>
      </c>
      <c r="C39" s="3">
        <v>2000</v>
      </c>
      <c r="D39" s="3">
        <v>1250</v>
      </c>
      <c r="E39" s="3">
        <f t="shared" si="0"/>
        <v>750</v>
      </c>
      <c r="F39" s="4">
        <f t="shared" si="1"/>
        <v>0.625</v>
      </c>
      <c r="G39" s="6"/>
      <c r="H39" s="6"/>
      <c r="I39" s="6"/>
      <c r="J39" s="6"/>
      <c r="K39" s="6"/>
      <c r="L39" s="6"/>
      <c r="M39" s="6"/>
      <c r="N39" s="6"/>
      <c r="O39" s="14"/>
    </row>
    <row r="40" spans="2:15" ht="15.75" thickBot="1" x14ac:dyDescent="0.3">
      <c r="B40" s="15" t="s">
        <v>35</v>
      </c>
      <c r="C40" s="16">
        <f>SUM(C10:C39)</f>
        <v>95300</v>
      </c>
      <c r="D40" s="16">
        <f>SUM(D10:D39)</f>
        <v>84490</v>
      </c>
      <c r="E40" s="16">
        <f>SUM(E10:E39)</f>
        <v>10810</v>
      </c>
      <c r="F40" s="17">
        <f>D40/C40</f>
        <v>0.8865687303252886</v>
      </c>
      <c r="G40" s="7"/>
      <c r="H40" s="7"/>
      <c r="I40" s="7"/>
      <c r="J40" s="7"/>
      <c r="K40" s="7"/>
      <c r="L40" s="7"/>
      <c r="M40" s="7"/>
      <c r="N40" s="7"/>
      <c r="O40" s="18"/>
    </row>
  </sheetData>
  <mergeCells count="2">
    <mergeCell ref="B3:O4"/>
    <mergeCell ref="H5:O7"/>
  </mergeCells>
  <dataValidations count="1">
    <dataValidation type="list" allowBlank="1" sqref="E6">
      <formula1>"Enero,Febrero,Marzo,Abril,Mayo,Junio,Julio,Agosto,Septiembre,Octubre,Noviembre,Diciembre"</formula1>
      <formula2>0</formula2>
    </dataValidation>
  </dataValidations>
  <pageMargins left="0.75" right="0.75" top="1" bottom="1" header="0.5" footer="0.5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</vt:lpstr>
      <vt:lpstr>Presupuesto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cp:lastPrinted>2026-07-02T18:10:04Z</cp:lastPrinted>
  <dcterms:created xsi:type="dcterms:W3CDTF">2026-07-02T17:17:02Z</dcterms:created>
  <dcterms:modified xsi:type="dcterms:W3CDTF">2026-07-02T20:39:43Z</dcterms:modified>
</cp:coreProperties>
</file>