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eud\Downloads\"/>
    </mc:Choice>
  </mc:AlternateContent>
  <xr:revisionPtr revIDLastSave="0" documentId="13_ncr:1_{6C289813-EBC2-4DAE-BF4D-73DFA58B32F9}" xr6:coauthVersionLast="47" xr6:coauthVersionMax="47" xr10:uidLastSave="{00000000-0000-0000-0000-000000000000}"/>
  <bookViews>
    <workbookView xWindow="3510" yWindow="3510" windowWidth="21600" windowHeight="11295" tabRatio="500" xr2:uid="{00000000-000D-0000-FFFF-FFFF00000000}"/>
  </bookViews>
  <sheets>
    <sheet name="DESCARGA DE RESPONSABILIDAD" sheetId="3" r:id="rId1"/>
    <sheet name="Datos_Practica" sheetId="1" r:id="rId2"/>
    <sheet name="Retos_CONTAR.SI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 iterate="1" iterateCount="1000" iterateDelta="0.01"/>
</workbook>
</file>

<file path=xl/calcChain.xml><?xml version="1.0" encoding="utf-8"?>
<calcChain xmlns="http://schemas.openxmlformats.org/spreadsheetml/2006/main">
  <c r="A80" i="2" l="1"/>
  <c r="C73" i="2"/>
  <c r="B73" i="2"/>
  <c r="C72" i="2"/>
  <c r="B72" i="2"/>
  <c r="C71" i="2"/>
  <c r="B71" i="2"/>
  <c r="C74" i="2" s="1"/>
  <c r="B65" i="2"/>
  <c r="B60" i="2"/>
  <c r="B55" i="2"/>
  <c r="B50" i="2"/>
  <c r="B45" i="2"/>
  <c r="B40" i="2"/>
  <c r="B35" i="2"/>
  <c r="B30" i="2"/>
  <c r="B25" i="2"/>
  <c r="B20" i="2"/>
  <c r="B15" i="2"/>
  <c r="B10" i="2"/>
  <c r="B74" i="2" l="1"/>
</calcChain>
</file>

<file path=xl/sharedStrings.xml><?xml version="1.0" encoding="utf-8"?>
<sst xmlns="http://schemas.openxmlformats.org/spreadsheetml/2006/main" count="185" uniqueCount="100">
  <si>
    <t>BASE DE DATOS - VENTAS DE PRODUCTOS</t>
  </si>
  <si>
    <t>ID</t>
  </si>
  <si>
    <t>Producto</t>
  </si>
  <si>
    <t>Categoría</t>
  </si>
  <si>
    <t>Vendedor</t>
  </si>
  <si>
    <t>Cantidad</t>
  </si>
  <si>
    <t>Precio</t>
  </si>
  <si>
    <t>Estado</t>
  </si>
  <si>
    <t>Laptop</t>
  </si>
  <si>
    <t>Electrónica</t>
  </si>
  <si>
    <t>Ana García</t>
  </si>
  <si>
    <t>Entregado</t>
  </si>
  <si>
    <t>Mouse</t>
  </si>
  <si>
    <t>Carlos López</t>
  </si>
  <si>
    <t>Pendiente</t>
  </si>
  <si>
    <t>Teclado</t>
  </si>
  <si>
    <t>Monitor</t>
  </si>
  <si>
    <t>Pedro Ruiz</t>
  </si>
  <si>
    <t>Cancelado</t>
  </si>
  <si>
    <t>Silla</t>
  </si>
  <si>
    <t>Muebles</t>
  </si>
  <si>
    <t>María Torres</t>
  </si>
  <si>
    <t>Escritorio</t>
  </si>
  <si>
    <t>Impresora</t>
  </si>
  <si>
    <t>Papel</t>
  </si>
  <si>
    <t>Papelería</t>
  </si>
  <si>
    <t>Bolígrafos</t>
  </si>
  <si>
    <t>Archivador</t>
  </si>
  <si>
    <t>Lámpara</t>
  </si>
  <si>
    <t>Grapadora</t>
  </si>
  <si>
    <t>Carpetas</t>
  </si>
  <si>
    <t>PRÁCTICA COMPLETA - FUNCIÓN CONTAR.SI (COUNTIF)</t>
  </si>
  <si>
    <t>INTRODUCCIÓN A CONTAR.SI</t>
  </si>
  <si>
    <t>Sintaxis: =CONTAR.SI(rango; criterio)</t>
  </si>
  <si>
    <t>La función CONTAR.SI cuenta el número de celdas que cumplen un criterio específico.</t>
  </si>
  <si>
    <t>RETO 1: CONTEO CON TEXTO EXACTO</t>
  </si>
  <si>
    <t>Cuenta cuántos productos son 'Laptop'</t>
  </si>
  <si>
    <t>Tu fórmula:</t>
  </si>
  <si>
    <t>Resultado esperado:</t>
  </si>
  <si>
    <t>RETO 2: CONTEO POR CATEGORÍA</t>
  </si>
  <si>
    <t>Cuenta cuántos productos pertenecen a la categoría 'Electrónica'</t>
  </si>
  <si>
    <t>RETO 3: CRITERIO CON REFERENCIA A CELDA</t>
  </si>
  <si>
    <t>Cuenta cuántas ventas hizo el vendedor indicado en E18</t>
  </si>
  <si>
    <t>Vendedor:</t>
  </si>
  <si>
    <t>RETO 4: CRITERIO NUMÉRICO - MAYOR QUE</t>
  </si>
  <si>
    <t>Cuenta cuántos registros tienen cantidad mayor a 10</t>
  </si>
  <si>
    <t>RETO 5: CRITERIO NUMÉRICO - MENOR O IGUAL QUE</t>
  </si>
  <si>
    <t>Cuenta cuántos productos tienen precio menor o igual a 50</t>
  </si>
  <si>
    <t>RETO 6: CRITERIO - DISTINTO DE</t>
  </si>
  <si>
    <t>Cuenta cuántos pedidos NO están 'Cancelado'</t>
  </si>
  <si>
    <t>RETO 7: COMODÍN * (ASTERISCO) - CONTIENE</t>
  </si>
  <si>
    <t>Cuenta cuántos productos contienen la letra 'o' en su nombre</t>
  </si>
  <si>
    <t>RETO 8: COMODÍN * - COMIENZA CON</t>
  </si>
  <si>
    <t>Cuenta cuántos vendedores comienzan con 'M'</t>
  </si>
  <si>
    <t>RETO 9: COMODÍN * - TERMINA CON</t>
  </si>
  <si>
    <t>Cuenta cuántos productos terminan con 'a'</t>
  </si>
  <si>
    <t>RETO 10: COMODÍN ? (INTERROGACIÓN) - CARÁCTER ESPECÍFICO</t>
  </si>
  <si>
    <t>Cuenta productos con exactamente 5 caracteres (ej: Mouse, Papel, Silla)</t>
  </si>
  <si>
    <t>RETO 11: OPERADOR CON REFERENCIA A CELDA</t>
  </si>
  <si>
    <t>Cuenta productos con precio mayor al valor en E58</t>
  </si>
  <si>
    <t>Precio mínimo:</t>
  </si>
  <si>
    <t>RETO 12: CONTAR CELDAS VACÍAS</t>
  </si>
  <si>
    <t>Cuenta cuántas celdas vacías hay en el rango H4:H23 de Datos_Practica</t>
  </si>
  <si>
    <t>EJERCICIO FINAL: TABLA RESUMEN CON CONTAR.SI</t>
  </si>
  <si>
    <t>Fórmula a usar</t>
  </si>
  <si>
    <t>TOTAL</t>
  </si>
  <si>
    <t>TABLA DE REFERENCIA - OPERADORES Y COMODINES</t>
  </si>
  <si>
    <t>Operador/Comodín</t>
  </si>
  <si>
    <t>Descripción</t>
  </si>
  <si>
    <t>Ejemplo</t>
  </si>
  <si>
    <t>Valor exacto</t>
  </si>
  <si>
    <t>"Laptop" o simplemente Laptop</t>
  </si>
  <si>
    <t>&gt; (mayor que)</t>
  </si>
  <si>
    <t>Mayor que un valor</t>
  </si>
  <si>
    <t>"&gt;100"</t>
  </si>
  <si>
    <t>&lt; (menor que)</t>
  </si>
  <si>
    <t>Menor que un valor</t>
  </si>
  <si>
    <t>"&lt;50"</t>
  </si>
  <si>
    <t>&gt;= (mayor o igual)</t>
  </si>
  <si>
    <t>Mayor o igual que</t>
  </si>
  <si>
    <t>"&gt;=200"</t>
  </si>
  <si>
    <t>&lt;= (menor o igual)</t>
  </si>
  <si>
    <t>Menor o igual que</t>
  </si>
  <si>
    <t>"&lt;=100"</t>
  </si>
  <si>
    <t>&lt;&gt; (distinto)</t>
  </si>
  <si>
    <t>Diferente de</t>
  </si>
  <si>
    <t>"&lt;&gt;Cancelado"</t>
  </si>
  <si>
    <t>* (asterisco)</t>
  </si>
  <si>
    <t>Cualquier cantidad de caracteres</t>
  </si>
  <si>
    <t>"*texto*" contiene</t>
  </si>
  <si>
    <t>? (interrogación)</t>
  </si>
  <si>
    <t>Un solo carácter</t>
  </si>
  <si>
    <t>"???" exactamente 3 caracteres</t>
  </si>
  <si>
    <t>"" (vacío)</t>
  </si>
  <si>
    <t>Celdas vacías</t>
  </si>
  <si>
    <t>&amp; (concatenar)</t>
  </si>
  <si>
    <t>Unir operador con celda</t>
  </si>
  <si>
    <t>"&gt;"&amp;A1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</si>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</sst>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6"/>
      <color rgb="FFFFFFFF"/>
      <name val="Aptos Narrow"/>
    </font>
    <font>
      <b/>
      <sz val="11"/>
      <name val="Aptos Narrow"/>
    </font>
    <font>
      <sz val="11"/>
      <name val="Calibri"/>
      <scheme val="minor"/>
    </font>
    <font>
      <b/>
      <sz val="12"/>
      <name val="Aptos Narrow"/>
    </font>
    <font>
      <b/>
      <sz val="12"/>
      <color rgb="FFFFFFFF"/>
      <name val="Aptos Narrow"/>
    </font>
    <font>
      <sz val="11"/>
      <name val="Aptos Narrow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2F2F2"/>
      </patternFill>
    </fill>
    <fill>
      <patternFill patternType="solid">
        <fgColor rgb="FF2E7D32"/>
      </patternFill>
    </fill>
    <fill>
      <patternFill patternType="solid">
        <fgColor rgb="FFC8E6C9"/>
      </patternFill>
    </fill>
    <fill>
      <patternFill patternType="solid">
        <fgColor rgb="FFFFE082"/>
      </patternFill>
    </fill>
    <fill>
      <patternFill patternType="solid">
        <fgColor rgb="FFFFF9C4"/>
      </patternFill>
    </fill>
    <fill>
      <patternFill patternType="solid">
        <fgColor rgb="FFE8F5E9"/>
      </patternFill>
    </fill>
    <fill>
      <patternFill patternType="solid">
        <fgColor rgb="FFBBDEFB"/>
      </patternFill>
    </fill>
    <fill>
      <patternFill patternType="solid">
        <fgColor rgb="FF7B1FA2"/>
      </patternFill>
    </fill>
    <fill>
      <patternFill patternType="solid">
        <fgColor rgb="FFCE93D8"/>
      </patternFill>
    </fill>
    <fill>
      <patternFill patternType="solid">
        <fgColor rgb="FFF3E5F5"/>
      </patternFill>
    </fill>
    <fill>
      <patternFill patternType="solid">
        <fgColor rgb="FFE1BEE7"/>
      </patternFill>
    </fill>
    <fill>
      <patternFill patternType="solid">
        <fgColor rgb="FF0277BD"/>
      </patternFill>
    </fill>
    <fill>
      <patternFill patternType="solid">
        <fgColor rgb="FF81D4FA"/>
      </patternFill>
    </fill>
    <fill>
      <patternFill patternType="solid">
        <fgColor rgb="FFE1F5FE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1">
      <alignment vertical="top"/>
    </xf>
    <xf numFmtId="0" fontId="1" fillId="0" borderId="1"/>
    <xf numFmtId="0" fontId="8" fillId="0" borderId="1" applyNumberFormat="0" applyFill="0" applyBorder="0" applyAlignment="0" applyProtection="0"/>
  </cellStyleXfs>
  <cellXfs count="29">
    <xf numFmtId="0" fontId="0" fillId="0" borderId="1" xfId="0">
      <alignment vertical="top"/>
    </xf>
    <xf numFmtId="0" fontId="4" fillId="2" borderId="3" xfId="0" applyFont="1" applyFill="1" applyBorder="1" applyAlignment="1">
      <alignment horizontal="center" vertical="top"/>
    </xf>
    <xf numFmtId="0" fontId="4" fillId="2" borderId="3" xfId="0" applyFont="1" applyFill="1" applyBorder="1">
      <alignment vertical="top"/>
    </xf>
    <xf numFmtId="164" fontId="4" fillId="2" borderId="3" xfId="0" applyNumberFormat="1" applyFont="1" applyFill="1" applyBorder="1">
      <alignment vertical="top"/>
    </xf>
    <xf numFmtId="0" fontId="4" fillId="3" borderId="3" xfId="0" applyFont="1" applyFill="1" applyBorder="1" applyAlignment="1">
      <alignment horizontal="center" vertical="top"/>
    </xf>
    <xf numFmtId="0" fontId="4" fillId="3" borderId="3" xfId="0" applyFont="1" applyFill="1" applyBorder="1">
      <alignment vertical="top"/>
    </xf>
    <xf numFmtId="164" fontId="4" fillId="3" borderId="3" xfId="0" applyNumberFormat="1" applyFont="1" applyFill="1" applyBorder="1">
      <alignment vertical="top"/>
    </xf>
    <xf numFmtId="0" fontId="3" fillId="0" borderId="0" xfId="0" applyFont="1" applyBorder="1">
      <alignment vertical="top"/>
    </xf>
    <xf numFmtId="0" fontId="4" fillId="7" borderId="4" xfId="0" applyFont="1" applyFill="1" applyBorder="1">
      <alignment vertical="top"/>
    </xf>
    <xf numFmtId="0" fontId="4" fillId="8" borderId="0" xfId="0" applyFont="1" applyFill="1" applyBorder="1">
      <alignment vertical="top"/>
    </xf>
    <xf numFmtId="0" fontId="4" fillId="9" borderId="4" xfId="0" applyFont="1" applyFill="1" applyBorder="1">
      <alignment vertical="top"/>
    </xf>
    <xf numFmtId="0" fontId="3" fillId="11" borderId="5" xfId="0" applyFont="1" applyFill="1" applyBorder="1" applyAlignment="1">
      <alignment horizontal="center" vertical="top"/>
    </xf>
    <xf numFmtId="0" fontId="7" fillId="12" borderId="3" xfId="0" applyFont="1" applyFill="1" applyBorder="1">
      <alignment vertical="top"/>
    </xf>
    <xf numFmtId="0" fontId="7" fillId="2" borderId="3" xfId="0" applyFont="1" applyFill="1" applyBorder="1">
      <alignment vertical="top"/>
    </xf>
    <xf numFmtId="0" fontId="3" fillId="13" borderId="3" xfId="0" applyFont="1" applyFill="1" applyBorder="1">
      <alignment vertical="top"/>
    </xf>
    <xf numFmtId="0" fontId="3" fillId="15" borderId="5" xfId="0" applyFont="1" applyFill="1" applyBorder="1" applyAlignment="1">
      <alignment horizontal="center" vertical="top"/>
    </xf>
    <xf numFmtId="0" fontId="4" fillId="16" borderId="3" xfId="0" applyFont="1" applyFill="1" applyBorder="1">
      <alignment vertical="top"/>
    </xf>
    <xf numFmtId="0" fontId="0" fillId="0" borderId="1" xfId="0">
      <alignment vertical="top"/>
    </xf>
    <xf numFmtId="0" fontId="2" fillId="4" borderId="0" xfId="0" applyFont="1" applyFill="1" applyBorder="1" applyAlignment="1">
      <alignment horizontal="center" vertical="top"/>
    </xf>
    <xf numFmtId="0" fontId="5" fillId="5" borderId="0" xfId="0" applyFont="1" applyFill="1" applyBorder="1" applyAlignment="1">
      <alignment horizontal="center" vertical="top"/>
    </xf>
    <xf numFmtId="0" fontId="5" fillId="6" borderId="0" xfId="0" applyFont="1" applyFill="1" applyBorder="1" applyAlignment="1">
      <alignment horizontal="left" vertical="top"/>
    </xf>
    <xf numFmtId="0" fontId="6" fillId="10" borderId="0" xfId="0" applyFont="1" applyFill="1" applyBorder="1" applyAlignment="1">
      <alignment horizontal="left" vertical="top"/>
    </xf>
    <xf numFmtId="0" fontId="6" fillId="14" borderId="0" xfId="0" applyFont="1" applyFill="1" applyBorder="1" applyAlignment="1">
      <alignment horizontal="left" vertical="top"/>
    </xf>
    <xf numFmtId="0" fontId="2" fillId="17" borderId="0" xfId="0" applyFont="1" applyFill="1" applyBorder="1" applyAlignment="1">
      <alignment horizontal="center" vertical="top"/>
    </xf>
    <xf numFmtId="0" fontId="0" fillId="17" borderId="1" xfId="0" applyFill="1">
      <alignment vertical="top"/>
    </xf>
    <xf numFmtId="0" fontId="3" fillId="18" borderId="2" xfId="0" applyFont="1" applyFill="1" applyBorder="1" applyAlignment="1">
      <alignment horizontal="center" vertical="top"/>
    </xf>
    <xf numFmtId="0" fontId="1" fillId="0" borderId="1" xfId="1"/>
    <xf numFmtId="0" fontId="9" fillId="0" borderId="1" xfId="2" applyFont="1"/>
    <xf numFmtId="0" fontId="10" fillId="0" borderId="6" xfId="1" applyFont="1" applyBorder="1" applyAlignment="1">
      <alignment horizontal="left" vertical="center" wrapText="1" indent="2"/>
    </xf>
  </cellXfs>
  <cellStyles count="3">
    <cellStyle name="Hipervínculo 2" xfId="2" xr:uid="{97887474-B3EF-4CE5-9060-387004E84777}"/>
    <cellStyle name="Normal" xfId="0" builtinId="0"/>
    <cellStyle name="Normal 2 2 2" xfId="1" xr:uid="{31D7AEC9-D356-4CA1-BFE4-8B942F2A63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EF2D7B0-17CE-4BD1-9861-D0C146039138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DD9CB8E-8B63-4652-A4CB-ED7217E981A1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F693D8E-3B4A-4EE5-A026-7EDCBCEF19B7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5DE9C39-DD1A-435E-840D-DB7F9266A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13</xdr:col>
      <xdr:colOff>302796</xdr:colOff>
      <xdr:row>3</xdr:row>
      <xdr:rowOff>106722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096DD0-341F-447C-B5A5-2DB72E18E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91300" y="2667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5</xdr:col>
      <xdr:colOff>398046</xdr:colOff>
      <xdr:row>12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9A2F004-56B1-490A-8CC1-3B9679BF3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8750" y="1981200"/>
          <a:ext cx="3255546" cy="4877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2190750</xdr:colOff>
      <xdr:row>3</xdr:row>
      <xdr:rowOff>104775</xdr:rowOff>
    </xdr:from>
    <xdr:to>
      <xdr:col>5</xdr:col>
      <xdr:colOff>779046</xdr:colOff>
      <xdr:row>6</xdr:row>
      <xdr:rowOff>20997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C1C168-3471-47C7-8E02-91CD5AB19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00750" y="7620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74</xdr:row>
      <xdr:rowOff>0</xdr:rowOff>
    </xdr:from>
    <xdr:to>
      <xdr:col>2</xdr:col>
      <xdr:colOff>874296</xdr:colOff>
      <xdr:row>76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87BD4F-E6AB-44CD-843D-4AD9643A7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8750" y="141827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90</xdr:row>
      <xdr:rowOff>0</xdr:rowOff>
    </xdr:from>
    <xdr:to>
      <xdr:col>2</xdr:col>
      <xdr:colOff>874296</xdr:colOff>
      <xdr:row>92</xdr:row>
      <xdr:rowOff>106722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A4BC11-3F33-4897-856D-EC0116E25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8750" y="17240250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plantilla%20de%20ventas%20en%20excel\Descargar-plantillas-Excel-ventas-gratis.xlsx" TargetMode="External"/><Relationship Id="rId1" Type="http://schemas.openxmlformats.org/officeDocument/2006/relationships/externalLinkPath" Target="/Users/aneud/OneDrive/Documents/plantilla%20de%20ventas%20en%20excel/Descargar-plantillas-Excel-ventas-grati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Ventas Diarias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2D750-3887-470F-98D5-5351CE65E6A5}">
  <sheetPr>
    <tabColor theme="1"/>
  </sheetPr>
  <dimension ref="A1:XFC3"/>
  <sheetViews>
    <sheetView showGridLines="0" tabSelected="1" workbookViewId="0">
      <selection activeCell="B3" sqref="B3"/>
    </sheetView>
  </sheetViews>
  <sheetFormatPr baseColWidth="10" defaultColWidth="0" defaultRowHeight="0" customHeight="1" zeroHeight="1"/>
  <cols>
    <col min="1" max="1" width="3.42578125" style="26" customWidth="1"/>
    <col min="2" max="2" width="90.85546875" style="26" customWidth="1"/>
    <col min="3" max="16381" width="11" style="26" hidden="1"/>
    <col min="16382" max="16382" width="29.7109375" style="26" hidden="1" customWidth="1"/>
    <col min="16383" max="16383" width="25.85546875" style="26" hidden="1" customWidth="1"/>
    <col min="16384" max="16384" width="18.85546875" style="26" hidden="1" customWidth="1"/>
  </cols>
  <sheetData>
    <row r="1" spans="2:2" ht="56.25" customHeight="1"/>
    <row r="2" spans="2:2" ht="56.25" customHeight="1">
      <c r="B2" s="27" t="s">
        <v>98</v>
      </c>
    </row>
    <row r="3" spans="2:2" ht="212.25" customHeight="1">
      <c r="B3" s="28" t="s">
        <v>99</v>
      </c>
    </row>
  </sheetData>
  <hyperlinks>
    <hyperlink ref="B2" r:id="rId1" xr:uid="{AF3CA60C-A77F-4BC9-BA67-2C8795DD8698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153DB-29F8-B691-A298-F206BC2DD588}">
  <dimension ref="A1:G23"/>
  <sheetViews>
    <sheetView topLeftCell="A16" workbookViewId="0">
      <selection activeCell="C11" sqref="C11"/>
    </sheetView>
  </sheetViews>
  <sheetFormatPr baseColWidth="10" defaultColWidth="8.85546875" defaultRowHeight="15" customHeight="1"/>
  <cols>
    <col min="1" max="1" width="7.140625" customWidth="1"/>
    <col min="2" max="3" width="14.28515625" customWidth="1"/>
    <col min="4" max="4" width="17.140625" customWidth="1"/>
    <col min="5" max="5" width="11.42578125" customWidth="1"/>
    <col min="6" max="7" width="12.85546875" customWidth="1"/>
  </cols>
  <sheetData>
    <row r="1" spans="1:7" ht="21" customHeight="1">
      <c r="A1" s="23" t="s">
        <v>0</v>
      </c>
      <c r="B1" s="24"/>
      <c r="C1" s="24"/>
      <c r="D1" s="24"/>
      <c r="E1" s="24"/>
      <c r="F1" s="24"/>
      <c r="G1" s="24"/>
    </row>
    <row r="3" spans="1:7" ht="15" customHeight="1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 t="s">
        <v>6</v>
      </c>
      <c r="G3" s="25" t="s">
        <v>7</v>
      </c>
    </row>
    <row r="4" spans="1:7" ht="15" customHeight="1">
      <c r="A4" s="1">
        <v>1</v>
      </c>
      <c r="B4" s="2" t="s">
        <v>8</v>
      </c>
      <c r="C4" s="2" t="s">
        <v>9</v>
      </c>
      <c r="D4" s="2" t="s">
        <v>10</v>
      </c>
      <c r="E4" s="1">
        <v>5</v>
      </c>
      <c r="F4" s="3">
        <v>1200</v>
      </c>
      <c r="G4" s="1" t="s">
        <v>11</v>
      </c>
    </row>
    <row r="5" spans="1:7" ht="15" customHeight="1">
      <c r="A5" s="4">
        <v>2</v>
      </c>
      <c r="B5" s="5" t="s">
        <v>12</v>
      </c>
      <c r="C5" s="5" t="s">
        <v>9</v>
      </c>
      <c r="D5" s="5" t="s">
        <v>13</v>
      </c>
      <c r="E5" s="4">
        <v>15</v>
      </c>
      <c r="F5" s="6">
        <v>25</v>
      </c>
      <c r="G5" s="4" t="s">
        <v>14</v>
      </c>
    </row>
    <row r="6" spans="1:7" ht="15" customHeight="1">
      <c r="A6" s="1">
        <v>3</v>
      </c>
      <c r="B6" s="2" t="s">
        <v>15</v>
      </c>
      <c r="C6" s="2" t="s">
        <v>9</v>
      </c>
      <c r="D6" s="2" t="s">
        <v>10</v>
      </c>
      <c r="E6" s="1">
        <v>10</v>
      </c>
      <c r="F6" s="3">
        <v>45</v>
      </c>
      <c r="G6" s="1" t="s">
        <v>11</v>
      </c>
    </row>
    <row r="7" spans="1:7" ht="15" customHeight="1">
      <c r="A7" s="4">
        <v>4</v>
      </c>
      <c r="B7" s="5" t="s">
        <v>16</v>
      </c>
      <c r="C7" s="5" t="s">
        <v>9</v>
      </c>
      <c r="D7" s="5" t="s">
        <v>17</v>
      </c>
      <c r="E7" s="4">
        <v>3</v>
      </c>
      <c r="F7" s="6">
        <v>350</v>
      </c>
      <c r="G7" s="4" t="s">
        <v>18</v>
      </c>
    </row>
    <row r="8" spans="1:7" ht="15" customHeight="1">
      <c r="A8" s="1">
        <v>5</v>
      </c>
      <c r="B8" s="2" t="s">
        <v>19</v>
      </c>
      <c r="C8" s="2" t="s">
        <v>20</v>
      </c>
      <c r="D8" s="2" t="s">
        <v>21</v>
      </c>
      <c r="E8" s="1">
        <v>8</v>
      </c>
      <c r="F8" s="3">
        <v>150</v>
      </c>
      <c r="G8" s="1" t="s">
        <v>11</v>
      </c>
    </row>
    <row r="9" spans="1:7" ht="15" customHeight="1">
      <c r="A9" s="4">
        <v>6</v>
      </c>
      <c r="B9" s="5" t="s">
        <v>22</v>
      </c>
      <c r="C9" s="5" t="s">
        <v>20</v>
      </c>
      <c r="D9" s="5" t="s">
        <v>13</v>
      </c>
      <c r="E9" s="4">
        <v>2</v>
      </c>
      <c r="F9" s="6">
        <v>400</v>
      </c>
      <c r="G9" s="4" t="s">
        <v>14</v>
      </c>
    </row>
    <row r="10" spans="1:7" ht="15" customHeight="1">
      <c r="A10" s="1">
        <v>7</v>
      </c>
      <c r="B10" s="2" t="s">
        <v>23</v>
      </c>
      <c r="C10" s="2" t="s">
        <v>9</v>
      </c>
      <c r="D10" s="2" t="s">
        <v>10</v>
      </c>
      <c r="E10" s="1">
        <v>4</v>
      </c>
      <c r="F10" s="3">
        <v>200</v>
      </c>
      <c r="G10" s="1" t="s">
        <v>11</v>
      </c>
    </row>
    <row r="11" spans="1:7" ht="15" customHeight="1">
      <c r="A11" s="4">
        <v>8</v>
      </c>
      <c r="B11" s="5" t="s">
        <v>24</v>
      </c>
      <c r="C11" s="5" t="s">
        <v>25</v>
      </c>
      <c r="D11" s="5" t="s">
        <v>17</v>
      </c>
      <c r="E11" s="4">
        <v>100</v>
      </c>
      <c r="F11" s="6">
        <v>5</v>
      </c>
      <c r="G11" s="4" t="s">
        <v>11</v>
      </c>
    </row>
    <row r="12" spans="1:7" ht="15" customHeight="1">
      <c r="A12" s="1">
        <v>9</v>
      </c>
      <c r="B12" s="2" t="s">
        <v>26</v>
      </c>
      <c r="C12" s="2" t="s">
        <v>25</v>
      </c>
      <c r="D12" s="2" t="s">
        <v>21</v>
      </c>
      <c r="E12" s="1">
        <v>50</v>
      </c>
      <c r="F12" s="3">
        <v>2</v>
      </c>
      <c r="G12" s="1" t="s">
        <v>14</v>
      </c>
    </row>
    <row r="13" spans="1:7" ht="15" customHeight="1">
      <c r="A13" s="4">
        <v>10</v>
      </c>
      <c r="B13" s="5" t="s">
        <v>8</v>
      </c>
      <c r="C13" s="5" t="s">
        <v>9</v>
      </c>
      <c r="D13" s="5" t="s">
        <v>13</v>
      </c>
      <c r="E13" s="4">
        <v>3</v>
      </c>
      <c r="F13" s="6">
        <v>1200</v>
      </c>
      <c r="G13" s="4" t="s">
        <v>11</v>
      </c>
    </row>
    <row r="14" spans="1:7" ht="15" customHeight="1">
      <c r="A14" s="1">
        <v>11</v>
      </c>
      <c r="B14" s="2" t="s">
        <v>27</v>
      </c>
      <c r="C14" s="2" t="s">
        <v>20</v>
      </c>
      <c r="D14" s="2" t="s">
        <v>10</v>
      </c>
      <c r="E14" s="1">
        <v>6</v>
      </c>
      <c r="F14" s="3">
        <v>80</v>
      </c>
      <c r="G14" s="1" t="s">
        <v>18</v>
      </c>
    </row>
    <row r="15" spans="1:7" ht="15" customHeight="1">
      <c r="A15" s="4">
        <v>12</v>
      </c>
      <c r="B15" s="5" t="s">
        <v>12</v>
      </c>
      <c r="C15" s="5" t="s">
        <v>9</v>
      </c>
      <c r="D15" s="5" t="s">
        <v>17</v>
      </c>
      <c r="E15" s="4">
        <v>20</v>
      </c>
      <c r="F15" s="6">
        <v>25</v>
      </c>
      <c r="G15" s="4" t="s">
        <v>11</v>
      </c>
    </row>
    <row r="16" spans="1:7" ht="15" customHeight="1">
      <c r="A16" s="1">
        <v>13</v>
      </c>
      <c r="B16" s="2" t="s">
        <v>28</v>
      </c>
      <c r="C16" s="2" t="s">
        <v>20</v>
      </c>
      <c r="D16" s="2" t="s">
        <v>21</v>
      </c>
      <c r="E16" s="1">
        <v>12</v>
      </c>
      <c r="F16" s="3">
        <v>35</v>
      </c>
      <c r="G16" s="1" t="s">
        <v>11</v>
      </c>
    </row>
    <row r="17" spans="1:7" ht="15" customHeight="1">
      <c r="A17" s="4">
        <v>14</v>
      </c>
      <c r="B17" s="5" t="s">
        <v>15</v>
      </c>
      <c r="C17" s="5" t="s">
        <v>9</v>
      </c>
      <c r="D17" s="5" t="s">
        <v>13</v>
      </c>
      <c r="E17" s="4">
        <v>7</v>
      </c>
      <c r="F17" s="6">
        <v>45</v>
      </c>
      <c r="G17" s="4" t="s">
        <v>14</v>
      </c>
    </row>
    <row r="18" spans="1:7" ht="15" customHeight="1">
      <c r="A18" s="1">
        <v>15</v>
      </c>
      <c r="B18" s="2" t="s">
        <v>29</v>
      </c>
      <c r="C18" s="2" t="s">
        <v>25</v>
      </c>
      <c r="D18" s="2" t="s">
        <v>10</v>
      </c>
      <c r="E18" s="1">
        <v>25</v>
      </c>
      <c r="F18" s="3">
        <v>8</v>
      </c>
      <c r="G18" s="1" t="s">
        <v>11</v>
      </c>
    </row>
    <row r="19" spans="1:7" ht="15" customHeight="1">
      <c r="A19" s="4">
        <v>16</v>
      </c>
      <c r="B19" s="5" t="s">
        <v>16</v>
      </c>
      <c r="C19" s="5" t="s">
        <v>9</v>
      </c>
      <c r="D19" s="5" t="s">
        <v>21</v>
      </c>
      <c r="E19" s="4">
        <v>5</v>
      </c>
      <c r="F19" s="6">
        <v>350</v>
      </c>
      <c r="G19" s="4" t="s">
        <v>11</v>
      </c>
    </row>
    <row r="20" spans="1:7" ht="15" customHeight="1">
      <c r="A20" s="1">
        <v>17</v>
      </c>
      <c r="B20" s="2" t="s">
        <v>19</v>
      </c>
      <c r="C20" s="2" t="s">
        <v>20</v>
      </c>
      <c r="D20" s="2" t="s">
        <v>17</v>
      </c>
      <c r="E20" s="1">
        <v>4</v>
      </c>
      <c r="F20" s="3">
        <v>150</v>
      </c>
      <c r="G20" s="1" t="s">
        <v>18</v>
      </c>
    </row>
    <row r="21" spans="1:7" ht="15" customHeight="1">
      <c r="A21" s="4">
        <v>18</v>
      </c>
      <c r="B21" s="5" t="s">
        <v>30</v>
      </c>
      <c r="C21" s="5" t="s">
        <v>25</v>
      </c>
      <c r="D21" s="5" t="s">
        <v>13</v>
      </c>
      <c r="E21" s="4">
        <v>80</v>
      </c>
      <c r="F21" s="6">
        <v>3</v>
      </c>
      <c r="G21" s="4" t="s">
        <v>11</v>
      </c>
    </row>
    <row r="22" spans="1:7" ht="15" customHeight="1">
      <c r="A22" s="1">
        <v>19</v>
      </c>
      <c r="B22" s="2" t="s">
        <v>8</v>
      </c>
      <c r="C22" s="2" t="s">
        <v>9</v>
      </c>
      <c r="D22" s="2" t="s">
        <v>10</v>
      </c>
      <c r="E22" s="1">
        <v>2</v>
      </c>
      <c r="F22" s="3">
        <v>1200</v>
      </c>
      <c r="G22" s="1" t="s">
        <v>14</v>
      </c>
    </row>
    <row r="23" spans="1:7" ht="15" customHeight="1">
      <c r="A23" s="4">
        <v>20</v>
      </c>
      <c r="B23" s="5" t="s">
        <v>22</v>
      </c>
      <c r="C23" s="5" t="s">
        <v>20</v>
      </c>
      <c r="D23" s="5" t="s">
        <v>21</v>
      </c>
      <c r="E23" s="4">
        <v>1</v>
      </c>
      <c r="F23" s="6">
        <v>400</v>
      </c>
      <c r="G23" s="4" t="s">
        <v>11</v>
      </c>
    </row>
  </sheetData>
  <mergeCells count="1">
    <mergeCell ref="A1:G1"/>
  </mergeCells>
  <pageMargins left="0.7" right="0.7" top="0.75" bottom="0.75" header="0.3" footer="0.3"/>
  <pageSetup orientation="portrait"/>
  <headerFooter>
    <oddHeader>&amp;L&amp;C&amp;R</oddHeader>
    <oddFooter>&amp;L&amp;C&amp;R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3F33C-2428-5D71-AD48-9E8EA37B9029}">
  <dimension ref="A1:F89"/>
  <sheetViews>
    <sheetView topLeftCell="A76" workbookViewId="0">
      <selection activeCell="H3" sqref="H3"/>
    </sheetView>
  </sheetViews>
  <sheetFormatPr baseColWidth="10" defaultColWidth="8.85546875" defaultRowHeight="15" customHeight="1"/>
  <cols>
    <col min="1" max="1" width="21.42578125" customWidth="1"/>
    <col min="2" max="3" width="35.7109375" customWidth="1"/>
    <col min="4" max="5" width="17.140625" customWidth="1"/>
    <col min="6" max="6" width="14.28515625" customWidth="1"/>
  </cols>
  <sheetData>
    <row r="1" spans="1:6" ht="21" customHeight="1">
      <c r="A1" s="18" t="s">
        <v>31</v>
      </c>
      <c r="B1" s="17"/>
      <c r="C1" s="17"/>
      <c r="D1" s="17"/>
      <c r="E1" s="17"/>
      <c r="F1" s="17"/>
    </row>
    <row r="3" spans="1:6" ht="15.75" customHeight="1">
      <c r="A3" s="19" t="s">
        <v>32</v>
      </c>
      <c r="B3" s="17"/>
      <c r="C3" s="17"/>
      <c r="D3" s="17"/>
      <c r="E3" s="17"/>
      <c r="F3" s="17"/>
    </row>
    <row r="4" spans="1:6" ht="15" customHeight="1">
      <c r="A4" s="7" t="s">
        <v>33</v>
      </c>
    </row>
    <row r="5" spans="1:6" ht="15" customHeight="1">
      <c r="A5" s="17" t="s">
        <v>34</v>
      </c>
      <c r="B5" s="17"/>
      <c r="C5" s="17"/>
      <c r="D5" s="17"/>
      <c r="E5" s="17"/>
      <c r="F5" s="17"/>
    </row>
    <row r="7" spans="1:6" ht="15" customHeight="1">
      <c r="A7" s="20" t="s">
        <v>35</v>
      </c>
      <c r="B7" s="17"/>
      <c r="C7" s="17"/>
      <c r="D7" s="17"/>
      <c r="E7" s="17"/>
      <c r="F7" s="17"/>
    </row>
    <row r="8" spans="1:6" ht="15" customHeight="1">
      <c r="A8" t="s">
        <v>36</v>
      </c>
    </row>
    <row r="9" spans="1:6" ht="15" customHeight="1">
      <c r="A9" t="s">
        <v>37</v>
      </c>
      <c r="B9" s="8"/>
    </row>
    <row r="10" spans="1:6" ht="15" customHeight="1">
      <c r="A10" t="s">
        <v>38</v>
      </c>
      <c r="B10" s="9">
        <f>COUNTIF(Datos_Practica!B4:B23,"Laptop")</f>
        <v>3</v>
      </c>
    </row>
    <row r="12" spans="1:6" ht="15" customHeight="1">
      <c r="A12" s="20" t="s">
        <v>39</v>
      </c>
      <c r="B12" s="17"/>
      <c r="C12" s="17"/>
      <c r="D12" s="17"/>
      <c r="E12" s="17"/>
      <c r="F12" s="17"/>
    </row>
    <row r="13" spans="1:6" ht="15" customHeight="1">
      <c r="A13" t="s">
        <v>40</v>
      </c>
    </row>
    <row r="14" spans="1:6" ht="15" customHeight="1">
      <c r="A14" t="s">
        <v>37</v>
      </c>
      <c r="B14" s="8"/>
    </row>
    <row r="15" spans="1:6" ht="15" customHeight="1">
      <c r="A15" t="s">
        <v>38</v>
      </c>
      <c r="B15" s="9">
        <f>COUNTIF(Datos_Practica!C4:C23,"Electrónica")</f>
        <v>10</v>
      </c>
    </row>
    <row r="17" spans="1:6" ht="15" customHeight="1">
      <c r="A17" s="20" t="s">
        <v>41</v>
      </c>
      <c r="B17" s="17"/>
      <c r="C17" s="17"/>
      <c r="D17" s="17"/>
      <c r="E17" s="17"/>
      <c r="F17" s="17"/>
    </row>
    <row r="18" spans="1:6" ht="15" customHeight="1">
      <c r="A18" t="s">
        <v>42</v>
      </c>
      <c r="D18" t="s">
        <v>43</v>
      </c>
      <c r="E18" s="10" t="s">
        <v>10</v>
      </c>
    </row>
    <row r="19" spans="1:6" ht="15" customHeight="1">
      <c r="A19" t="s">
        <v>37</v>
      </c>
      <c r="B19" s="8"/>
    </row>
    <row r="20" spans="1:6" ht="15" customHeight="1">
      <c r="A20" t="s">
        <v>38</v>
      </c>
      <c r="B20" s="9">
        <f>COUNTIF(Datos_Practica!D4:D23,E18)</f>
        <v>6</v>
      </c>
    </row>
    <row r="22" spans="1:6" ht="15" customHeight="1">
      <c r="A22" s="20" t="s">
        <v>44</v>
      </c>
      <c r="B22" s="17"/>
      <c r="C22" s="17"/>
      <c r="D22" s="17"/>
      <c r="E22" s="17"/>
      <c r="F22" s="17"/>
    </row>
    <row r="23" spans="1:6" ht="15" customHeight="1">
      <c r="A23" t="s">
        <v>45</v>
      </c>
    </row>
    <row r="24" spans="1:6" ht="15" customHeight="1">
      <c r="A24" t="s">
        <v>37</v>
      </c>
      <c r="B24" s="8"/>
    </row>
    <row r="25" spans="1:6" ht="15" customHeight="1">
      <c r="A25" t="s">
        <v>38</v>
      </c>
      <c r="B25" s="9">
        <f>COUNTIF(Datos_Practica!E4:E23,"&gt;10")</f>
        <v>7</v>
      </c>
    </row>
    <row r="27" spans="1:6" ht="15" customHeight="1">
      <c r="A27" s="20" t="s">
        <v>46</v>
      </c>
      <c r="B27" s="17"/>
      <c r="C27" s="17"/>
      <c r="D27" s="17"/>
      <c r="E27" s="17"/>
      <c r="F27" s="17"/>
    </row>
    <row r="28" spans="1:6" ht="15" customHeight="1">
      <c r="A28" t="s">
        <v>47</v>
      </c>
    </row>
    <row r="29" spans="1:6" ht="15" customHeight="1">
      <c r="A29" t="s">
        <v>37</v>
      </c>
      <c r="B29" s="8"/>
    </row>
    <row r="30" spans="1:6" ht="15" customHeight="1">
      <c r="A30" t="s">
        <v>38</v>
      </c>
      <c r="B30" s="9">
        <f>COUNTIF(Datos_Practica!F4:F23,"&lt;=50")</f>
        <v>9</v>
      </c>
    </row>
    <row r="32" spans="1:6" ht="15" customHeight="1">
      <c r="A32" s="20" t="s">
        <v>48</v>
      </c>
      <c r="B32" s="17"/>
      <c r="C32" s="17"/>
      <c r="D32" s="17"/>
      <c r="E32" s="17"/>
      <c r="F32" s="17"/>
    </row>
    <row r="33" spans="1:6" ht="15" customHeight="1">
      <c r="A33" t="s">
        <v>49</v>
      </c>
    </row>
    <row r="34" spans="1:6" ht="15" customHeight="1">
      <c r="A34" t="s">
        <v>37</v>
      </c>
      <c r="B34" s="8"/>
    </row>
    <row r="35" spans="1:6" ht="15" customHeight="1">
      <c r="A35" t="s">
        <v>38</v>
      </c>
      <c r="B35" s="9">
        <f>COUNTIF(Datos_Practica!G4:G23,"&lt;&gt;Cancelado")</f>
        <v>17</v>
      </c>
    </row>
    <row r="37" spans="1:6" ht="15" customHeight="1">
      <c r="A37" s="20" t="s">
        <v>50</v>
      </c>
      <c r="B37" s="17"/>
      <c r="C37" s="17"/>
      <c r="D37" s="17"/>
      <c r="E37" s="17"/>
      <c r="F37" s="17"/>
    </row>
    <row r="38" spans="1:6" ht="15" customHeight="1">
      <c r="A38" t="s">
        <v>51</v>
      </c>
    </row>
    <row r="39" spans="1:6" ht="15" customHeight="1">
      <c r="A39" t="s">
        <v>37</v>
      </c>
      <c r="B39" s="8"/>
    </row>
    <row r="40" spans="1:6" ht="15" customHeight="1">
      <c r="A40" t="s">
        <v>38</v>
      </c>
      <c r="B40" s="9">
        <f>COUNTIF(Datos_Practica!B4:B23,"*o*")</f>
        <v>15</v>
      </c>
    </row>
    <row r="42" spans="1:6" ht="15" customHeight="1">
      <c r="A42" s="20" t="s">
        <v>52</v>
      </c>
      <c r="B42" s="17"/>
      <c r="C42" s="17"/>
      <c r="D42" s="17"/>
      <c r="E42" s="17"/>
      <c r="F42" s="17"/>
    </row>
    <row r="43" spans="1:6" ht="15" customHeight="1">
      <c r="A43" t="s">
        <v>53</v>
      </c>
    </row>
    <row r="44" spans="1:6" ht="15" customHeight="1">
      <c r="A44" t="s">
        <v>37</v>
      </c>
      <c r="B44" s="8"/>
    </row>
    <row r="45" spans="1:6" ht="15" customHeight="1">
      <c r="A45" t="s">
        <v>38</v>
      </c>
      <c r="B45" s="9">
        <f>COUNTIF(Datos_Practica!D4:D23,"M*")</f>
        <v>5</v>
      </c>
    </row>
    <row r="47" spans="1:6" ht="15" customHeight="1">
      <c r="A47" s="20" t="s">
        <v>54</v>
      </c>
      <c r="B47" s="17"/>
      <c r="C47" s="17"/>
      <c r="D47" s="17"/>
      <c r="E47" s="17"/>
      <c r="F47" s="17"/>
    </row>
    <row r="48" spans="1:6" ht="15" customHeight="1">
      <c r="A48" t="s">
        <v>55</v>
      </c>
    </row>
    <row r="49" spans="1:6" ht="15" customHeight="1">
      <c r="A49" t="s">
        <v>37</v>
      </c>
      <c r="B49" s="8"/>
    </row>
    <row r="50" spans="1:6" ht="15" customHeight="1">
      <c r="A50" t="s">
        <v>38</v>
      </c>
      <c r="B50" s="9">
        <f>COUNTIF(Datos_Practica!B4:B23,"*a")</f>
        <v>5</v>
      </c>
    </row>
    <row r="52" spans="1:6" ht="15" customHeight="1">
      <c r="A52" s="20" t="s">
        <v>56</v>
      </c>
      <c r="B52" s="17"/>
      <c r="C52" s="17"/>
      <c r="D52" s="17"/>
      <c r="E52" s="17"/>
      <c r="F52" s="17"/>
    </row>
    <row r="53" spans="1:6" ht="15" customHeight="1">
      <c r="A53" t="s">
        <v>57</v>
      </c>
    </row>
    <row r="54" spans="1:6" ht="15" customHeight="1">
      <c r="A54" t="s">
        <v>37</v>
      </c>
      <c r="B54" s="8"/>
    </row>
    <row r="55" spans="1:6" ht="15" customHeight="1">
      <c r="A55" t="s">
        <v>38</v>
      </c>
      <c r="B55" s="9">
        <f>COUNTIF(Datos_Practica!B4:B23,"?????")</f>
        <v>5</v>
      </c>
    </row>
    <row r="57" spans="1:6" ht="15" customHeight="1">
      <c r="A57" s="20" t="s">
        <v>58</v>
      </c>
      <c r="B57" s="17"/>
      <c r="C57" s="17"/>
      <c r="D57" s="17"/>
      <c r="E57" s="17"/>
      <c r="F57" s="17"/>
    </row>
    <row r="58" spans="1:6" ht="15" customHeight="1">
      <c r="A58" t="s">
        <v>59</v>
      </c>
      <c r="D58" t="s">
        <v>60</v>
      </c>
      <c r="E58" s="10">
        <v>100</v>
      </c>
    </row>
    <row r="59" spans="1:6" ht="15" customHeight="1">
      <c r="A59" t="s">
        <v>37</v>
      </c>
      <c r="B59" s="8"/>
    </row>
    <row r="60" spans="1:6" ht="15" customHeight="1">
      <c r="A60" t="s">
        <v>38</v>
      </c>
      <c r="B60" s="9">
        <f>COUNTIF(Datos_Practica!F4:F23,"&gt;"&amp;E58)</f>
        <v>10</v>
      </c>
    </row>
    <row r="62" spans="1:6" ht="15" customHeight="1">
      <c r="A62" s="20" t="s">
        <v>61</v>
      </c>
      <c r="B62" s="17"/>
      <c r="C62" s="17"/>
      <c r="D62" s="17"/>
      <c r="E62" s="17"/>
      <c r="F62" s="17"/>
    </row>
    <row r="63" spans="1:6" ht="15" customHeight="1">
      <c r="A63" t="s">
        <v>62</v>
      </c>
    </row>
    <row r="64" spans="1:6" ht="15" customHeight="1">
      <c r="A64" t="s">
        <v>37</v>
      </c>
      <c r="B64" s="8"/>
    </row>
    <row r="65" spans="1:4" ht="15" customHeight="1">
      <c r="A65" t="s">
        <v>38</v>
      </c>
      <c r="B65" s="9">
        <f>COUNTIF(Datos_Practica!H4:H23,"")</f>
        <v>20</v>
      </c>
    </row>
    <row r="68" spans="1:4" ht="15" customHeight="1">
      <c r="A68" s="21" t="s">
        <v>63</v>
      </c>
      <c r="B68" s="17"/>
      <c r="C68" s="17"/>
      <c r="D68" s="17"/>
    </row>
    <row r="70" spans="1:4" ht="15" customHeight="1">
      <c r="A70" s="11" t="s">
        <v>3</v>
      </c>
      <c r="B70" s="11" t="s">
        <v>5</v>
      </c>
      <c r="C70" s="11" t="s">
        <v>64</v>
      </c>
    </row>
    <row r="71" spans="1:4" ht="15" customHeight="1">
      <c r="A71" s="12" t="s">
        <v>9</v>
      </c>
      <c r="B71" s="12">
        <f>COUNTIF(Datos_Practica!C4:C23,A71)</f>
        <v>10</v>
      </c>
      <c r="C71" s="12" t="e">
        <f>COUNTIF(rango,"Electrónica")</f>
        <v>#NAME?</v>
      </c>
    </row>
    <row r="72" spans="1:4" ht="15" customHeight="1">
      <c r="A72" s="13" t="s">
        <v>20</v>
      </c>
      <c r="B72" s="13">
        <f>COUNTIF(Datos_Practica!C4:C23,A72)</f>
        <v>6</v>
      </c>
      <c r="C72" s="13" t="e">
        <f>COUNTIF(rango,"Muebles")</f>
        <v>#NAME?</v>
      </c>
    </row>
    <row r="73" spans="1:4" ht="15" customHeight="1">
      <c r="A73" s="12" t="s">
        <v>25</v>
      </c>
      <c r="B73" s="12">
        <f>COUNTIF(Datos_Practica!C4:C23,A73)</f>
        <v>4</v>
      </c>
      <c r="C73" s="12" t="e">
        <f>COUNTIF(rango,"Papelería")</f>
        <v>#NAME?</v>
      </c>
    </row>
    <row r="74" spans="1:4" ht="15" customHeight="1">
      <c r="A74" s="14" t="s">
        <v>65</v>
      </c>
      <c r="B74" s="14">
        <f>SUM(B71:B73)</f>
        <v>20</v>
      </c>
      <c r="C74" s="14">
        <f>SUM(B71:B73)</f>
        <v>20</v>
      </c>
    </row>
    <row r="77" spans="1:4" ht="15.75" customHeight="1">
      <c r="A77" s="22" t="s">
        <v>66</v>
      </c>
      <c r="B77" s="17"/>
      <c r="C77" s="17"/>
      <c r="D77" s="17"/>
    </row>
    <row r="79" spans="1:4" ht="15" customHeight="1">
      <c r="A79" s="15" t="s">
        <v>67</v>
      </c>
      <c r="B79" s="15" t="s">
        <v>68</v>
      </c>
      <c r="C79" s="15" t="s">
        <v>69</v>
      </c>
    </row>
    <row r="80" spans="1:4" ht="15" customHeight="1">
      <c r="A80" s="16" t="e">
        <f>(igual)</f>
        <v>#NAME?</v>
      </c>
      <c r="B80" s="16" t="s">
        <v>70</v>
      </c>
      <c r="C80" s="16" t="s">
        <v>71</v>
      </c>
    </row>
    <row r="81" spans="1:3" ht="15" customHeight="1">
      <c r="A81" s="2" t="s">
        <v>72</v>
      </c>
      <c r="B81" s="2" t="s">
        <v>73</v>
      </c>
      <c r="C81" s="2" t="s">
        <v>74</v>
      </c>
    </row>
    <row r="82" spans="1:3" ht="15" customHeight="1">
      <c r="A82" s="16" t="s">
        <v>75</v>
      </c>
      <c r="B82" s="16" t="s">
        <v>76</v>
      </c>
      <c r="C82" s="16" t="s">
        <v>77</v>
      </c>
    </row>
    <row r="83" spans="1:3" ht="15" customHeight="1">
      <c r="A83" s="2" t="s">
        <v>78</v>
      </c>
      <c r="B83" s="2" t="s">
        <v>79</v>
      </c>
      <c r="C83" s="2" t="s">
        <v>80</v>
      </c>
    </row>
    <row r="84" spans="1:3" ht="15" customHeight="1">
      <c r="A84" s="16" t="s">
        <v>81</v>
      </c>
      <c r="B84" s="16" t="s">
        <v>82</v>
      </c>
      <c r="C84" s="16" t="s">
        <v>83</v>
      </c>
    </row>
    <row r="85" spans="1:3" ht="15" customHeight="1">
      <c r="A85" s="2" t="s">
        <v>84</v>
      </c>
      <c r="B85" s="2" t="s">
        <v>85</v>
      </c>
      <c r="C85" s="2" t="s">
        <v>86</v>
      </c>
    </row>
    <row r="86" spans="1:3" ht="15" customHeight="1">
      <c r="A86" s="16" t="s">
        <v>87</v>
      </c>
      <c r="B86" s="16" t="s">
        <v>88</v>
      </c>
      <c r="C86" s="16" t="s">
        <v>89</v>
      </c>
    </row>
    <row r="87" spans="1:3" ht="15" customHeight="1">
      <c r="A87" s="2" t="s">
        <v>90</v>
      </c>
      <c r="B87" s="2" t="s">
        <v>91</v>
      </c>
      <c r="C87" s="2" t="s">
        <v>92</v>
      </c>
    </row>
    <row r="88" spans="1:3" ht="15" customHeight="1">
      <c r="A88" s="16" t="s">
        <v>93</v>
      </c>
      <c r="B88" s="16" t="s">
        <v>94</v>
      </c>
      <c r="C88" s="16"/>
    </row>
    <row r="89" spans="1:3" ht="15" customHeight="1">
      <c r="A89" s="2" t="s">
        <v>95</v>
      </c>
      <c r="B89" s="2" t="s">
        <v>96</v>
      </c>
      <c r="C89" s="2" t="s">
        <v>97</v>
      </c>
    </row>
  </sheetData>
  <mergeCells count="17">
    <mergeCell ref="A68:D68"/>
    <mergeCell ref="A77:D77"/>
    <mergeCell ref="A42:F42"/>
    <mergeCell ref="A47:F47"/>
    <mergeCell ref="A52:F52"/>
    <mergeCell ref="A57:F57"/>
    <mergeCell ref="A62:F62"/>
    <mergeCell ref="A17:F17"/>
    <mergeCell ref="A22:F22"/>
    <mergeCell ref="A27:F27"/>
    <mergeCell ref="A32:F32"/>
    <mergeCell ref="A37:F37"/>
    <mergeCell ref="A1:F1"/>
    <mergeCell ref="A3:F3"/>
    <mergeCell ref="A5:F5"/>
    <mergeCell ref="A7:F7"/>
    <mergeCell ref="A12:F12"/>
  </mergeCells>
  <pageMargins left="0.7" right="0.7" top="0.75" bottom="0.75" header="0.3" footer="0.3"/>
  <pageSetup orientation="portrait"/>
  <headerFooter>
    <oddHeader>&amp;L&amp;C&amp;R</oddHeader>
    <oddFooter>&amp;L&amp;C&amp;R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DESCARGA DE RESPONSABILIDAD</vt:lpstr>
      <vt:lpstr>Datos_Practica</vt:lpstr>
      <vt:lpstr>Retos_CONTAR.SI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aneudy Peña</cp:lastModifiedBy>
  <dcterms:created xsi:type="dcterms:W3CDTF">2026-03-06T00:11:18Z</dcterms:created>
  <dcterms:modified xsi:type="dcterms:W3CDTF">2026-03-06T01:57:51Z</dcterms:modified>
</cp:coreProperties>
</file>